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共有（川井田）\61 公営企業決算統計\R02\02決算統計関連調査\030112 公営企業に係る経営比較分析表（平成元年度決算）の分析等について\★完成版★\12_霧島市\"/>
    </mc:Choice>
  </mc:AlternateContent>
  <workbookProtection workbookAlgorithmName="SHA-512" workbookHashValue="fQG+dpXKUHdS32HEKyOn8VWy217Cx9pQprZA2o1Q5JwQcx7Z16b2wrE/7VVifJTj3Vu1JWtRxH9P1SJxcuGFpA==" workbookSaltValue="wsZehpq5zcTmBIYH6FR11w==" workbookSpinCount="100000" lockStructure="1"/>
  <bookViews>
    <workbookView xWindow="-60" yWindow="-60" windowWidth="20610" windowHeight="11040"/>
  </bookViews>
  <sheets>
    <sheet name="法適用_病院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AE6" i="5"/>
  <c r="AD6" i="5"/>
  <c r="AC6" i="5"/>
  <c r="JW10" i="4" s="1"/>
  <c r="AB6" i="5"/>
  <c r="AA6" i="5"/>
  <c r="Z6" i="5"/>
  <c r="Y6" i="5"/>
  <c r="X6" i="5"/>
  <c r="EG12" i="4" s="1"/>
  <c r="W6" i="5"/>
  <c r="V6" i="5"/>
  <c r="U6" i="5"/>
  <c r="B12" i="4" s="1"/>
  <c r="T6" i="5"/>
  <c r="S6" i="5"/>
  <c r="R6" i="5"/>
  <c r="Q6" i="5"/>
  <c r="P6" i="5"/>
  <c r="O6" i="5"/>
  <c r="N6" i="5"/>
  <c r="M6" i="5"/>
  <c r="CN8" i="4" s="1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H90" i="4"/>
  <c r="G90" i="4"/>
  <c r="F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CN12" i="4"/>
  <c r="AU12" i="4"/>
  <c r="LP10" i="4"/>
  <c r="ID10" i="4"/>
  <c r="FZ10" i="4"/>
  <c r="EG10" i="4"/>
  <c r="CN10" i="4"/>
  <c r="AU10" i="4"/>
  <c r="B10" i="4"/>
  <c r="LP8" i="4"/>
  <c r="JW8" i="4"/>
  <c r="ID8" i="4"/>
  <c r="FZ8" i="4"/>
  <c r="EG8" i="4"/>
  <c r="AU8" i="4"/>
  <c r="B8" i="4"/>
  <c r="B6" i="4"/>
  <c r="MN32" i="4" l="1"/>
  <c r="MH78" i="4"/>
  <c r="IZ32" i="4"/>
  <c r="HM78" i="4"/>
  <c r="FL54" i="4"/>
  <c r="FL32" i="4"/>
  <c r="CS78" i="4"/>
  <c r="BX54" i="4"/>
  <c r="BX32" i="4"/>
  <c r="MN54" i="4"/>
  <c r="IZ54" i="4"/>
  <c r="C11" i="5"/>
  <c r="D11" i="5"/>
  <c r="E11" i="5"/>
  <c r="B11" i="5"/>
  <c r="DS32" i="4" l="1"/>
  <c r="AN78" i="4"/>
  <c r="AE54" i="4"/>
  <c r="AE32" i="4"/>
  <c r="KU54" i="4"/>
  <c r="KU32" i="4"/>
  <c r="KC78" i="4"/>
  <c r="HG54" i="4"/>
  <c r="HG32" i="4"/>
  <c r="FH78" i="4"/>
  <c r="DS54" i="4"/>
  <c r="LY54" i="4"/>
  <c r="LO78" i="4"/>
  <c r="IK54" i="4"/>
  <c r="IK32" i="4"/>
  <c r="LY32" i="4"/>
  <c r="GT78" i="4"/>
  <c r="EW54" i="4"/>
  <c r="EW32" i="4"/>
  <c r="BZ78" i="4"/>
  <c r="BI54" i="4"/>
  <c r="BI32" i="4"/>
  <c r="KF54" i="4"/>
  <c r="GR54" i="4"/>
  <c r="JJ78" i="4"/>
  <c r="EO78" i="4"/>
  <c r="DD54" i="4"/>
  <c r="DD32" i="4"/>
  <c r="U78" i="4"/>
  <c r="P54" i="4"/>
  <c r="P32" i="4"/>
  <c r="KF32" i="4"/>
  <c r="GR32" i="4"/>
  <c r="GA78" i="4"/>
  <c r="EH54" i="4"/>
  <c r="EH32" i="4"/>
  <c r="BG78" i="4"/>
  <c r="AT54" i="4"/>
  <c r="LJ54" i="4"/>
  <c r="LJ32" i="4"/>
  <c r="KV78" i="4"/>
  <c r="HV54" i="4"/>
  <c r="HV32" i="4"/>
  <c r="AT32" i="4"/>
</calcChain>
</file>

<file path=xl/sharedStrings.xml><?xml version="1.0" encoding="utf-8"?>
<sst xmlns="http://schemas.openxmlformats.org/spreadsheetml/2006/main" count="321" uniqueCount="176">
  <si>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</si>
  <si>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</si>
  <si>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</si>
  <si>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</si>
  <si>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</si>
  <si>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</si>
  <si>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</si>
  <si>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</si>
  <si>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</si>
  <si>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</si>
  <si>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</si>
  <si>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</si>
  <si>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</si>
  <si>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</si>
  <si>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</si>
  <si>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</si>
  <si>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</si>
  <si>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</si>
  <si>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</si>
  <si>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</si>
  <si>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</si>
  <si>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</si>
  <si>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</si>
  <si>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</si>
  <si>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</si>
  <si>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</si>
  <si>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</si>
  <si>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</si>
  <si>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</si>
  <si>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</si>
  <si>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</si>
  <si>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</si>
  <si>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</si>
  <si>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</si>
  <si>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</si>
  <si>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</si>
  <si>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</si>
  <si>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</si>
  <si>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</si>
  <si>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</si>
  <si>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</si>
  <si>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</si>
  <si>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</si>
  <si>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</si>
  <si>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</si>
  <si>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</si>
  <si>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</si>
  <si>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</si>
  <si>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</si>
  <si>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</si>
  <si>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</si>
  <si>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</si>
  <si>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</si>
  <si>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</si>
  <si>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</si>
  <si>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</si>
  <si>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</si>
  <si>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</si>
  <si>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</si>
  <si>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</si>
  <si>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</si>
  <si>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</si>
  <si>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</si>
  <si>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</si>
  <si>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</si>
  <si>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</si>
  <si>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</si>
  <si>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</si>
  <si>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</si>
  <si>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</si>
  <si>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</si>
  <si>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</si>
  <si>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</si>
  <si>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</si>
  <si>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</si>
  <si>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</si>
  <si>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</si>
  <si>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</si>
  <si>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</si>
  <si>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</si>
  <si>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</si>
  <si>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</si>
  <si>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</si>
  <si>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</si>
  <si>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</si>
  <si>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</si>
  <si>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</si>
  <si>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</si>
  <si>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</si>
  <si>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</si>
  <si>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</si>
  <si>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</si>
  <si>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</si>
  <si>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</si>
  <si>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</si>
  <si>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</si>
  <si>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</si>
  <si>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</si>
  <si>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</si>
  <si>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</si>
  <si>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</si>
  <si>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</si>
  <si>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</si>
  <si>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</si>
  <si>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</si>
  <si>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</si>
  <si>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</si>
  <si>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</si>
  <si>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</si>
  <si>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</si>
  <si>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</si>
  <si>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</si>
  <si>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</si>
  <si>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</si>
  <si>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</si>
  <si>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</si>
  <si>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</si>
  <si>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</si>
  <si>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</si>
  <si>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</si>
  <si>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</si>
  <si>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</si>
  <si>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</si>
  <si>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</si>
  <si>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</si>
  <si>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</si>
  <si>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</si>
  <si>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</si>
  <si>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</si>
  <si>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</si>
  <si>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</si>
  <si>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</si>
  <si>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</si>
  <si>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</si>
  <si>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</si>
  <si>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</si>
  <si>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</si>
  <si>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</si>
  <si>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</si>
  <si>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</si>
  <si>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</si>
  <si>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</si>
  <si>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</si>
  <si>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</si>
  <si>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</si>
  <si>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</si>
  <si>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</si>
  <si>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</si>
  <si>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</si>
  <si>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</si>
  <si>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</si>
  <si>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</si>
  <si>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</si>
  <si>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鹿児島県</t>
  </si>
  <si>
    <t>霧島市</t>
  </si>
  <si>
    <t>医師会医療センター</t>
  </si>
  <si>
    <t>当然財務</t>
  </si>
  <si>
    <t>病院事業</t>
  </si>
  <si>
    <t>一般病院</t>
  </si>
  <si>
    <t>200床以上～300床未満</t>
  </si>
  <si>
    <t>非設置</t>
  </si>
  <si>
    <t>指定管理者(代行制)</t>
  </si>
  <si>
    <t>対象</t>
  </si>
  <si>
    <t>ド 訓</t>
  </si>
  <si>
    <t>救 臨 感 へ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</si>
  <si>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</si>
  <si>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</si>
  <si>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</si>
  <si>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</si>
  <si>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</si>
  <si>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</si>
  <si>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</si>
  <si>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姶良・伊佐保健医療圏域における地域医療支援病院として、地域のかかりつけ医の後方支援の役割を担い、また、地域の中核的医療機関として、救急告示病院・へき地医療拠点病院・地域災害拠点病院・感染症指定医療機関といった政策医療の役割を担っている。さらに、病院群輪番制病院・基幹型臨床研修指定病院・協力型臨床研修病院・県がん診療指定病院としての役割も担っている。</t>
    <phoneticPr fontId="5"/>
  </si>
  <si>
    <t>霧島市立医師会医療センターは、姶良・伊佐保健医療圏の高度専門的な医療を行う公的中核病院として、多様な公的医療機能を担い、地域の基幹病院としての役割を果たし、安心安全な地域医療体制の充実に貢献している。しかしながら、現在の医療センターは、施設の老朽化や狭隘化による患者へのアメニティやプライバシーへの配慮など、多様化する医療ニーズ等に十分に対応できない部分が発生しており、施設・設備の経年劣化等に伴い、維持費が増加傾向にあるため、平成30年3月に、鹿児島県地域医療構想の内容を踏まえた｢施設整備基本構想｣を策定し、平成31年3月には、部門別の計画や施設の整備等を具体化した「施設整備基本計画」を策定した。現在は、「基本設計」を実施中であり、令和３年度に「実施設計」に着手する予定である。</t>
    <rPh sb="191" eb="193">
      <t>ケイネン</t>
    </rPh>
    <rPh sb="260" eb="261">
      <t>ネン</t>
    </rPh>
    <rPh sb="262" eb="263">
      <t>ガツ</t>
    </rPh>
    <rPh sb="301" eb="303">
      <t>ゲンザイ</t>
    </rPh>
    <rPh sb="306" eb="308">
      <t>キホン</t>
    </rPh>
    <rPh sb="308" eb="310">
      <t>セッケイ</t>
    </rPh>
    <rPh sb="312" eb="314">
      <t>ジッシ</t>
    </rPh>
    <rPh sb="314" eb="315">
      <t>ナカ</t>
    </rPh>
    <rPh sb="319" eb="321">
      <t>レイワ</t>
    </rPh>
    <rPh sb="322" eb="324">
      <t>ネンド</t>
    </rPh>
    <rPh sb="326" eb="328">
      <t>ジッシ</t>
    </rPh>
    <rPh sb="328" eb="330">
      <t>セッケイ</t>
    </rPh>
    <rPh sb="332" eb="334">
      <t>チャクシュ</t>
    </rPh>
    <rPh sb="336" eb="338">
      <t>ヨテイ</t>
    </rPh>
    <phoneticPr fontId="5"/>
  </si>
  <si>
    <t>①経常収支比率及び②医業収支比率は、100％以上を維持し、④病床利用率については、90％を上回り、公的役割を担いつつ健全な経営を行っている。③累積欠損比率は、該当無しである。⑤入院患者１人1日当たり収益、⑥外来患者１人1日当たり収益について、平均値を上回り、安定した収益の確保ができている。⑦職員給与費対医業収益比率については、類似病院平均値より低く、収益に対して適切なものとなっている。⑧材料費対医業収益比率については、類似病院平均値を上回っているが、県がん診療指定病院としての役割を担っており、がん診療に必要な抗がん剤等の高額な薬品使用が要因の1つである。</t>
    <phoneticPr fontId="5"/>
  </si>
  <si>
    <t>①有形固定資産減価償却率は、病棟等が建築後30年以上経過し、施設の老朽化が進んでおり、類似病院平均値を上回っている。②機械備品減価償却率は、高額な医療機器の更新時に、類似病院平均値を下回っている。③1床当たり有形固定資産は、類似病院平均値を下回っている。新公立病院改革プランの中において、今後も公立病院として、担うべき役割や望ましい機能を果たすため、施設整備の必要性を記載しているが、施設整備については、将来の経営等を考慮し、多方面から総合的に検討し、関係機関等と協議等を重ねながら進める必要がある。</t>
    <rPh sb="91" eb="92">
      <t>シタ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</si>
</sst>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 applyProtection="1">
      <alignment horizontal="left" vertical="top" wrapText="1" shrinkToFit="1"/>
      <protection locked="0"/>
    </xf>
    <xf numFmtId="0" fontId="12" fillId="0" borderId="0" xfId="0" applyFont="1" applyBorder="1" applyAlignment="1" applyProtection="1">
      <alignment horizontal="left" vertical="top" wrapText="1" shrinkToFit="1"/>
      <protection locked="0"/>
    </xf>
    <xf numFmtId="0" fontId="12" fillId="0" borderId="9" xfId="0" applyFont="1" applyBorder="1" applyAlignment="1" applyProtection="1">
      <alignment horizontal="left" vertical="top" wrapText="1" shrinkToFit="1"/>
      <protection locked="0"/>
    </xf>
    <xf numFmtId="0" fontId="12" fillId="0" borderId="10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73.099999999999994</c:v>
                </c:pt>
                <c:pt idx="1">
                  <c:v>72.8</c:v>
                </c:pt>
                <c:pt idx="2">
                  <c:v>83.7</c:v>
                </c:pt>
                <c:pt idx="3">
                  <c:v>87.1</c:v>
                </c:pt>
                <c:pt idx="4">
                  <c:v>90.1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8-49C3-9C20-9F9B6565D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200944"/>
        <c:axId val="24220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69.8</c:v>
                </c:pt>
                <c:pt idx="1">
                  <c:v>71.2</c:v>
                </c:pt>
                <c:pt idx="2">
                  <c:v>73</c:v>
                </c:pt>
                <c:pt idx="3">
                  <c:v>72.099999999999994</c:v>
                </c:pt>
                <c:pt idx="4">
                  <c:v>72.900000000000006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8-49C3-9C20-9F9B6565D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200944"/>
        <c:axId val="242203376"/>
      </c:lineChart>
      <c:catAx>
        <c:axId val="242200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42203376"/>
        <c:crosses val="autoZero"/>
        <c:auto val="1"/>
        <c:lblAlgn val="ctr"/>
        <c:lblOffset val="100"/>
        <c:noMultiLvlLbl val="1"/>
      </c:catAx>
      <c:valAx>
        <c:axId val="24220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2200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6-40FB-A2D3-99B0CEAE1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111112"/>
        <c:axId val="243111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81.599999999999994</c:v>
                </c:pt>
                <c:pt idx="1">
                  <c:v>84.7</c:v>
                </c:pt>
                <c:pt idx="2">
                  <c:v>86.8</c:v>
                </c:pt>
                <c:pt idx="3">
                  <c:v>90.8</c:v>
                </c:pt>
                <c:pt idx="4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6-40FB-A2D3-99B0CEAE1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111112"/>
        <c:axId val="243111496"/>
      </c:lineChart>
      <c:catAx>
        <c:axId val="243111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43111496"/>
        <c:crosses val="autoZero"/>
        <c:auto val="1"/>
        <c:lblAlgn val="ctr"/>
        <c:lblOffset val="100"/>
        <c:noMultiLvlLbl val="1"/>
      </c:catAx>
      <c:valAx>
        <c:axId val="243111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3111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102.9</c:v>
                </c:pt>
                <c:pt idx="1">
                  <c:v>101.2</c:v>
                </c:pt>
                <c:pt idx="2">
                  <c:v>102.4</c:v>
                </c:pt>
                <c:pt idx="3">
                  <c:v>102.3</c:v>
                </c:pt>
                <c:pt idx="4">
                  <c:v>101.7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6-4F41-90B9-9A0C253D2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770432"/>
        <c:axId val="24377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86.2</c:v>
                </c:pt>
                <c:pt idx="1">
                  <c:v>85.7</c:v>
                </c:pt>
                <c:pt idx="2">
                  <c:v>85.9</c:v>
                </c:pt>
                <c:pt idx="3">
                  <c:v>86</c:v>
                </c:pt>
                <c:pt idx="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6-4F41-90B9-9A0C253D2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770432"/>
        <c:axId val="243772864"/>
      </c:lineChart>
      <c:catAx>
        <c:axId val="243770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43772864"/>
        <c:crosses val="autoZero"/>
        <c:auto val="1"/>
        <c:lblAlgn val="ctr"/>
        <c:lblOffset val="100"/>
        <c:noMultiLvlLbl val="1"/>
      </c:catAx>
      <c:valAx>
        <c:axId val="24377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3770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105</c:v>
                </c:pt>
                <c:pt idx="1">
                  <c:v>102.2</c:v>
                </c:pt>
                <c:pt idx="2">
                  <c:v>103</c:v>
                </c:pt>
                <c:pt idx="3">
                  <c:v>103.4</c:v>
                </c:pt>
                <c:pt idx="4">
                  <c:v>102.2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7-41F8-AD75-47EAEAFB3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846944"/>
        <c:axId val="24384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96.6</c:v>
                </c:pt>
                <c:pt idx="1">
                  <c:v>96.2</c:v>
                </c:pt>
                <c:pt idx="2">
                  <c:v>97.2</c:v>
                </c:pt>
                <c:pt idx="3">
                  <c:v>97.5</c:v>
                </c:pt>
                <c:pt idx="4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7-41F8-AD75-47EAEAFB3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846944"/>
        <c:axId val="243847328"/>
      </c:lineChart>
      <c:catAx>
        <c:axId val="243846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43847328"/>
        <c:crosses val="autoZero"/>
        <c:auto val="1"/>
        <c:lblAlgn val="ctr"/>
        <c:lblOffset val="100"/>
        <c:noMultiLvlLbl val="1"/>
      </c:catAx>
      <c:valAx>
        <c:axId val="24384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243846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47.7</c:v>
                </c:pt>
                <c:pt idx="1">
                  <c:v>47.4</c:v>
                </c:pt>
                <c:pt idx="2">
                  <c:v>49.5</c:v>
                </c:pt>
                <c:pt idx="3">
                  <c:v>53.9</c:v>
                </c:pt>
                <c:pt idx="4">
                  <c:v>57.4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5-4A59-90D1-5EB0A5656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806120"/>
        <c:axId val="24380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48.1</c:v>
                </c:pt>
                <c:pt idx="1">
                  <c:v>44.7</c:v>
                </c:pt>
                <c:pt idx="2">
                  <c:v>46.9</c:v>
                </c:pt>
                <c:pt idx="3">
                  <c:v>48.6</c:v>
                </c:pt>
                <c:pt idx="4">
                  <c:v>50.8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A5-4A59-90D1-5EB0A5656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806120"/>
        <c:axId val="243806512"/>
      </c:lineChart>
      <c:catAx>
        <c:axId val="243806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43806512"/>
        <c:crosses val="autoZero"/>
        <c:auto val="1"/>
        <c:lblAlgn val="ctr"/>
        <c:lblOffset val="100"/>
        <c:noMultiLvlLbl val="1"/>
      </c:catAx>
      <c:valAx>
        <c:axId val="24380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3806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66.8</c:v>
                </c:pt>
                <c:pt idx="1">
                  <c:v>63.5</c:v>
                </c:pt>
                <c:pt idx="2">
                  <c:v>62.7</c:v>
                </c:pt>
                <c:pt idx="3">
                  <c:v>68.599999999999994</c:v>
                </c:pt>
                <c:pt idx="4">
                  <c:v>71.900000000000006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0-4BCC-81CB-D6786D717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807296"/>
        <c:axId val="243806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66.5</c:v>
                </c:pt>
                <c:pt idx="1">
                  <c:v>64.2</c:v>
                </c:pt>
                <c:pt idx="2">
                  <c:v>67.3</c:v>
                </c:pt>
                <c:pt idx="3">
                  <c:v>70.099999999999994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0-4BCC-81CB-D6786D717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807296"/>
        <c:axId val="243806904"/>
      </c:lineChart>
      <c:catAx>
        <c:axId val="243807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43806904"/>
        <c:crosses val="autoZero"/>
        <c:auto val="1"/>
        <c:lblAlgn val="ctr"/>
        <c:lblOffset val="100"/>
        <c:noMultiLvlLbl val="1"/>
      </c:catAx>
      <c:valAx>
        <c:axId val="243806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3807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19615370</c:v>
                </c:pt>
                <c:pt idx="1">
                  <c:v>21762000</c:v>
                </c:pt>
                <c:pt idx="2">
                  <c:v>22939020</c:v>
                </c:pt>
                <c:pt idx="3">
                  <c:v>23029878</c:v>
                </c:pt>
                <c:pt idx="4">
                  <c:v>23555945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C-47BA-A564-24B6D87C4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805336"/>
        <c:axId val="24380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39301664</c:v>
                </c:pt>
                <c:pt idx="1">
                  <c:v>41260555</c:v>
                </c:pt>
                <c:pt idx="2">
                  <c:v>41975086</c:v>
                </c:pt>
                <c:pt idx="3">
                  <c:v>43785070</c:v>
                </c:pt>
                <c:pt idx="4">
                  <c:v>44436827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FC-47BA-A564-24B6D87C4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805336"/>
        <c:axId val="243804944"/>
      </c:lineChart>
      <c:catAx>
        <c:axId val="243805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43804944"/>
        <c:crosses val="autoZero"/>
        <c:auto val="1"/>
        <c:lblAlgn val="ctr"/>
        <c:lblOffset val="100"/>
        <c:noMultiLvlLbl val="1"/>
      </c:catAx>
      <c:valAx>
        <c:axId val="24380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3805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28.3</c:v>
                </c:pt>
                <c:pt idx="1">
                  <c:v>25.7</c:v>
                </c:pt>
                <c:pt idx="2">
                  <c:v>26.2</c:v>
                </c:pt>
                <c:pt idx="3">
                  <c:v>26.2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4-4CCD-80E8-38752BBA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805728"/>
        <c:axId val="138913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22</c:v>
                </c:pt>
                <c:pt idx="1">
                  <c:v>20.9</c:v>
                </c:pt>
                <c:pt idx="2">
                  <c:v>20.7</c:v>
                </c:pt>
                <c:pt idx="3">
                  <c:v>20.6</c:v>
                </c:pt>
                <c:pt idx="4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4-4CCD-80E8-38752BBA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805728"/>
        <c:axId val="138913136"/>
      </c:lineChart>
      <c:catAx>
        <c:axId val="243805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8913136"/>
        <c:crosses val="autoZero"/>
        <c:auto val="1"/>
        <c:lblAlgn val="ctr"/>
        <c:lblOffset val="100"/>
        <c:noMultiLvlLbl val="1"/>
      </c:catAx>
      <c:valAx>
        <c:axId val="138913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3805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50.1</c:v>
                </c:pt>
                <c:pt idx="1">
                  <c:v>53.5</c:v>
                </c:pt>
                <c:pt idx="2">
                  <c:v>52.8</c:v>
                </c:pt>
                <c:pt idx="3">
                  <c:v>51.7</c:v>
                </c:pt>
                <c:pt idx="4">
                  <c:v>54.2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9-4C71-9A39-1E4DA5933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084440"/>
        <c:axId val="24408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58.3</c:v>
                </c:pt>
                <c:pt idx="1">
                  <c:v>59.7</c:v>
                </c:pt>
                <c:pt idx="2">
                  <c:v>59</c:v>
                </c:pt>
                <c:pt idx="3">
                  <c:v>59.4</c:v>
                </c:pt>
                <c:pt idx="4">
                  <c:v>59.9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9-4C71-9A39-1E4DA5933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084440"/>
        <c:axId val="244084832"/>
      </c:lineChart>
      <c:catAx>
        <c:axId val="244084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44084832"/>
        <c:crosses val="autoZero"/>
        <c:auto val="1"/>
        <c:lblAlgn val="ctr"/>
        <c:lblOffset val="100"/>
        <c:noMultiLvlLbl val="1"/>
      </c:catAx>
      <c:valAx>
        <c:axId val="24408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4084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16538</c:v>
                </c:pt>
                <c:pt idx="1">
                  <c:v>16511</c:v>
                </c:pt>
                <c:pt idx="2">
                  <c:v>17941</c:v>
                </c:pt>
                <c:pt idx="3">
                  <c:v>18849</c:v>
                </c:pt>
                <c:pt idx="4">
                  <c:v>19354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2-46DE-B64C-0666491A2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085616"/>
        <c:axId val="244086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11881</c:v>
                </c:pt>
                <c:pt idx="1">
                  <c:v>12023</c:v>
                </c:pt>
                <c:pt idx="2">
                  <c:v>12309</c:v>
                </c:pt>
                <c:pt idx="3">
                  <c:v>12502</c:v>
                </c:pt>
                <c:pt idx="4">
                  <c:v>12970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2-46DE-B64C-0666491A2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085616"/>
        <c:axId val="244086008"/>
      </c:lineChart>
      <c:catAx>
        <c:axId val="244085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44086008"/>
        <c:crosses val="autoZero"/>
        <c:auto val="1"/>
        <c:lblAlgn val="ctr"/>
        <c:lblOffset val="100"/>
        <c:noMultiLvlLbl val="1"/>
      </c:catAx>
      <c:valAx>
        <c:axId val="244086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4085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48141</c:v>
                </c:pt>
                <c:pt idx="1">
                  <c:v>50419</c:v>
                </c:pt>
                <c:pt idx="2">
                  <c:v>48705</c:v>
                </c:pt>
                <c:pt idx="3">
                  <c:v>49956</c:v>
                </c:pt>
                <c:pt idx="4">
                  <c:v>49974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3-488C-8E06-F3EE8F8E9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086792"/>
        <c:axId val="24408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45085</c:v>
                </c:pt>
                <c:pt idx="1">
                  <c:v>44825</c:v>
                </c:pt>
                <c:pt idx="2">
                  <c:v>45494</c:v>
                </c:pt>
                <c:pt idx="3">
                  <c:v>47924</c:v>
                </c:pt>
                <c:pt idx="4">
                  <c:v>48807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C3-488C-8E06-F3EE8F8E9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086792"/>
        <c:axId val="244087184"/>
      </c:lineChart>
      <c:catAx>
        <c:axId val="244086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44087184"/>
        <c:crosses val="autoZero"/>
        <c:auto val="1"/>
        <c:lblAlgn val="ctr"/>
        <c:lblOffset val="100"/>
        <c:noMultiLvlLbl val="1"/>
      </c:catAx>
      <c:valAx>
        <c:axId val="24408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4086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Normal="100" zoomScaleSheetLayoutView="70" workbookViewId="0"/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鹿児島県霧島市　医師会医療センター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200床以上～300床未満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非設置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250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指定管理者(代行制)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16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感 へ 災 地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データ!AC6</f>
        <v>4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254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>
        <f>データ!U6</f>
        <v>125469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14612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250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250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172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105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102.2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103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103.4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102.2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102.9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101.2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102.4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102.3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101.7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0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0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0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0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0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73.099999999999994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72.8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83.7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87.1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90.1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96.6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96.2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97.2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97.5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96.9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86.2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85.7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85.9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86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86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81.599999999999994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84.7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86.8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90.8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81.900000000000006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69.8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71.2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73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72.099999999999994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72.900000000000006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9" t="s">
        <v>174</v>
      </c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9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1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9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1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9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1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9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1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9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1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2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4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175</v>
      </c>
      <c r="NK54" s="138"/>
      <c r="NL54" s="138"/>
      <c r="NM54" s="138"/>
      <c r="NN54" s="138"/>
      <c r="NO54" s="138"/>
      <c r="NP54" s="138"/>
      <c r="NQ54" s="138"/>
      <c r="NR54" s="138"/>
      <c r="NS54" s="138"/>
      <c r="NT54" s="138"/>
      <c r="NU54" s="138"/>
      <c r="NV54" s="138"/>
      <c r="NW54" s="138"/>
      <c r="NX54" s="139"/>
    </row>
    <row r="55" spans="1:393" ht="13.5" customHeight="1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44">
        <f>データ!BZ7</f>
        <v>48141</v>
      </c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6"/>
      <c r="AE55" s="144">
        <f>データ!CA7</f>
        <v>50419</v>
      </c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6"/>
      <c r="AT55" s="144">
        <f>データ!CB7</f>
        <v>48705</v>
      </c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6"/>
      <c r="BI55" s="144">
        <f>データ!CC7</f>
        <v>49956</v>
      </c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6"/>
      <c r="BX55" s="144">
        <f>データ!CD7</f>
        <v>49974</v>
      </c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6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44">
        <f>データ!CK7</f>
        <v>16538</v>
      </c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6"/>
      <c r="DS55" s="144">
        <f>データ!CL7</f>
        <v>16511</v>
      </c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6"/>
      <c r="EH55" s="144">
        <f>データ!CM7</f>
        <v>17941</v>
      </c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6"/>
      <c r="EW55" s="144">
        <f>データ!CN7</f>
        <v>18849</v>
      </c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6"/>
      <c r="FL55" s="144">
        <f>データ!CO7</f>
        <v>19354</v>
      </c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6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50.1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53.5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52.8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51.7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54.2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28.3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25.7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26.2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26.2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26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40"/>
      <c r="NK55" s="138"/>
      <c r="NL55" s="138"/>
      <c r="NM55" s="138"/>
      <c r="NN55" s="138"/>
      <c r="NO55" s="138"/>
      <c r="NP55" s="138"/>
      <c r="NQ55" s="138"/>
      <c r="NR55" s="138"/>
      <c r="NS55" s="138"/>
      <c r="NT55" s="138"/>
      <c r="NU55" s="138"/>
      <c r="NV55" s="138"/>
      <c r="NW55" s="138"/>
      <c r="NX55" s="139"/>
    </row>
    <row r="56" spans="1:393" ht="13.5" customHeight="1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44">
        <f>データ!CE7</f>
        <v>45085</v>
      </c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6"/>
      <c r="AE56" s="144">
        <f>データ!CF7</f>
        <v>44825</v>
      </c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6"/>
      <c r="AT56" s="144">
        <f>データ!CG7</f>
        <v>45494</v>
      </c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6"/>
      <c r="BI56" s="144">
        <f>データ!CH7</f>
        <v>47924</v>
      </c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6"/>
      <c r="BX56" s="144">
        <f>データ!CI7</f>
        <v>48807</v>
      </c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6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44">
        <f>データ!CP7</f>
        <v>11881</v>
      </c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6"/>
      <c r="DS56" s="144">
        <f>データ!CQ7</f>
        <v>12023</v>
      </c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6"/>
      <c r="EH56" s="144">
        <f>データ!CR7</f>
        <v>12309</v>
      </c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6"/>
      <c r="EW56" s="144">
        <f>データ!CS7</f>
        <v>12502</v>
      </c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6"/>
      <c r="FL56" s="144">
        <f>データ!CT7</f>
        <v>12970</v>
      </c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6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58.3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59.7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59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59.4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59.9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22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20.9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20.7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20.6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20.5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40"/>
      <c r="NK56" s="138"/>
      <c r="NL56" s="138"/>
      <c r="NM56" s="138"/>
      <c r="NN56" s="138"/>
      <c r="NO56" s="138"/>
      <c r="NP56" s="138"/>
      <c r="NQ56" s="138"/>
      <c r="NR56" s="138"/>
      <c r="NS56" s="138"/>
      <c r="NT56" s="138"/>
      <c r="NU56" s="138"/>
      <c r="NV56" s="138"/>
      <c r="NW56" s="138"/>
      <c r="NX56" s="139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40"/>
      <c r="NK57" s="138"/>
      <c r="NL57" s="138"/>
      <c r="NM57" s="138"/>
      <c r="NN57" s="138"/>
      <c r="NO57" s="138"/>
      <c r="NP57" s="138"/>
      <c r="NQ57" s="138"/>
      <c r="NR57" s="138"/>
      <c r="NS57" s="138"/>
      <c r="NT57" s="138"/>
      <c r="NU57" s="138"/>
      <c r="NV57" s="138"/>
      <c r="NW57" s="138"/>
      <c r="NX57" s="139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40"/>
      <c r="NK58" s="138"/>
      <c r="NL58" s="138"/>
      <c r="NM58" s="138"/>
      <c r="NN58" s="138"/>
      <c r="NO58" s="138"/>
      <c r="NP58" s="138"/>
      <c r="NQ58" s="138"/>
      <c r="NR58" s="138"/>
      <c r="NS58" s="138"/>
      <c r="NT58" s="138"/>
      <c r="NU58" s="138"/>
      <c r="NV58" s="138"/>
      <c r="NW58" s="138"/>
      <c r="NX58" s="139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40"/>
      <c r="NK59" s="138"/>
      <c r="NL59" s="138"/>
      <c r="NM59" s="138"/>
      <c r="NN59" s="138"/>
      <c r="NO59" s="138"/>
      <c r="NP59" s="138"/>
      <c r="NQ59" s="138"/>
      <c r="NR59" s="138"/>
      <c r="NS59" s="138"/>
      <c r="NT59" s="138"/>
      <c r="NU59" s="138"/>
      <c r="NV59" s="138"/>
      <c r="NW59" s="138"/>
      <c r="NX59" s="139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40"/>
      <c r="NK60" s="138"/>
      <c r="NL60" s="138"/>
      <c r="NM60" s="138"/>
      <c r="NN60" s="138"/>
      <c r="NO60" s="138"/>
      <c r="NP60" s="138"/>
      <c r="NQ60" s="138"/>
      <c r="NR60" s="138"/>
      <c r="NS60" s="138"/>
      <c r="NT60" s="138"/>
      <c r="NU60" s="138"/>
      <c r="NV60" s="138"/>
      <c r="NW60" s="138"/>
      <c r="NX60" s="139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40"/>
      <c r="NK61" s="138"/>
      <c r="NL61" s="138"/>
      <c r="NM61" s="138"/>
      <c r="NN61" s="138"/>
      <c r="NO61" s="138"/>
      <c r="NP61" s="138"/>
      <c r="NQ61" s="138"/>
      <c r="NR61" s="138"/>
      <c r="NS61" s="138"/>
      <c r="NT61" s="138"/>
      <c r="NU61" s="138"/>
      <c r="NV61" s="138"/>
      <c r="NW61" s="138"/>
      <c r="NX61" s="139"/>
    </row>
    <row r="62" spans="1:393" ht="13.5" customHeight="1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40"/>
      <c r="NK62" s="138"/>
      <c r="NL62" s="138"/>
      <c r="NM62" s="138"/>
      <c r="NN62" s="138"/>
      <c r="NO62" s="138"/>
      <c r="NP62" s="138"/>
      <c r="NQ62" s="138"/>
      <c r="NR62" s="138"/>
      <c r="NS62" s="138"/>
      <c r="NT62" s="138"/>
      <c r="NU62" s="138"/>
      <c r="NV62" s="138"/>
      <c r="NW62" s="138"/>
      <c r="NX62" s="139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40"/>
      <c r="NK63" s="138"/>
      <c r="NL63" s="138"/>
      <c r="NM63" s="138"/>
      <c r="NN63" s="138"/>
      <c r="NO63" s="138"/>
      <c r="NP63" s="138"/>
      <c r="NQ63" s="138"/>
      <c r="NR63" s="138"/>
      <c r="NS63" s="138"/>
      <c r="NT63" s="138"/>
      <c r="NU63" s="138"/>
      <c r="NV63" s="138"/>
      <c r="NW63" s="138"/>
      <c r="NX63" s="139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40"/>
      <c r="NK64" s="138"/>
      <c r="NL64" s="138"/>
      <c r="NM64" s="138"/>
      <c r="NN64" s="138"/>
      <c r="NO64" s="138"/>
      <c r="NP64" s="138"/>
      <c r="NQ64" s="138"/>
      <c r="NR64" s="138"/>
      <c r="NS64" s="138"/>
      <c r="NT64" s="138"/>
      <c r="NU64" s="138"/>
      <c r="NV64" s="138"/>
      <c r="NW64" s="138"/>
      <c r="NX64" s="139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40"/>
      <c r="NK65" s="138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138"/>
      <c r="NW65" s="138"/>
      <c r="NX65" s="139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40"/>
      <c r="NK66" s="138"/>
      <c r="NL66" s="138"/>
      <c r="NM66" s="138"/>
      <c r="NN66" s="138"/>
      <c r="NO66" s="138"/>
      <c r="NP66" s="138"/>
      <c r="NQ66" s="138"/>
      <c r="NR66" s="138"/>
      <c r="NS66" s="138"/>
      <c r="NT66" s="138"/>
      <c r="NU66" s="138"/>
      <c r="NV66" s="138"/>
      <c r="NW66" s="138"/>
      <c r="NX66" s="139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41"/>
      <c r="NK67" s="142"/>
      <c r="NL67" s="142"/>
      <c r="NM67" s="142"/>
      <c r="NN67" s="142"/>
      <c r="NO67" s="142"/>
      <c r="NP67" s="142"/>
      <c r="NQ67" s="142"/>
      <c r="NR67" s="142"/>
      <c r="NS67" s="142"/>
      <c r="NT67" s="142"/>
      <c r="NU67" s="142"/>
      <c r="NV67" s="142"/>
      <c r="NW67" s="142"/>
      <c r="NX67" s="143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7" t="s">
        <v>173</v>
      </c>
      <c r="NK70" s="148"/>
      <c r="NL70" s="148"/>
      <c r="NM70" s="148"/>
      <c r="NN70" s="148"/>
      <c r="NO70" s="148"/>
      <c r="NP70" s="148"/>
      <c r="NQ70" s="148"/>
      <c r="NR70" s="148"/>
      <c r="NS70" s="148"/>
      <c r="NT70" s="148"/>
      <c r="NU70" s="148"/>
      <c r="NV70" s="148"/>
      <c r="NW70" s="148"/>
      <c r="NX70" s="149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7"/>
      <c r="NK71" s="148"/>
      <c r="NL71" s="148"/>
      <c r="NM71" s="148"/>
      <c r="NN71" s="148"/>
      <c r="NO71" s="148"/>
      <c r="NP71" s="148"/>
      <c r="NQ71" s="148"/>
      <c r="NR71" s="148"/>
      <c r="NS71" s="148"/>
      <c r="NT71" s="148"/>
      <c r="NU71" s="148"/>
      <c r="NV71" s="148"/>
      <c r="NW71" s="148"/>
      <c r="NX71" s="149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7"/>
      <c r="NK72" s="148"/>
      <c r="NL72" s="148"/>
      <c r="NM72" s="148"/>
      <c r="NN72" s="148"/>
      <c r="NO72" s="148"/>
      <c r="NP72" s="148"/>
      <c r="NQ72" s="148"/>
      <c r="NR72" s="148"/>
      <c r="NS72" s="148"/>
      <c r="NT72" s="148"/>
      <c r="NU72" s="148"/>
      <c r="NV72" s="148"/>
      <c r="NW72" s="148"/>
      <c r="NX72" s="149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7"/>
      <c r="NK73" s="148"/>
      <c r="NL73" s="148"/>
      <c r="NM73" s="148"/>
      <c r="NN73" s="148"/>
      <c r="NO73" s="148"/>
      <c r="NP73" s="148"/>
      <c r="NQ73" s="148"/>
      <c r="NR73" s="148"/>
      <c r="NS73" s="148"/>
      <c r="NT73" s="148"/>
      <c r="NU73" s="148"/>
      <c r="NV73" s="148"/>
      <c r="NW73" s="148"/>
      <c r="NX73" s="149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7"/>
      <c r="NK74" s="148"/>
      <c r="NL74" s="148"/>
      <c r="NM74" s="148"/>
      <c r="NN74" s="148"/>
      <c r="NO74" s="148"/>
      <c r="NP74" s="148"/>
      <c r="NQ74" s="148"/>
      <c r="NR74" s="148"/>
      <c r="NS74" s="148"/>
      <c r="NT74" s="148"/>
      <c r="NU74" s="148"/>
      <c r="NV74" s="148"/>
      <c r="NW74" s="148"/>
      <c r="NX74" s="149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7"/>
      <c r="NK75" s="148"/>
      <c r="NL75" s="148"/>
      <c r="NM75" s="148"/>
      <c r="NN75" s="148"/>
      <c r="NO75" s="148"/>
      <c r="NP75" s="148"/>
      <c r="NQ75" s="148"/>
      <c r="NR75" s="148"/>
      <c r="NS75" s="148"/>
      <c r="NT75" s="148"/>
      <c r="NU75" s="148"/>
      <c r="NV75" s="148"/>
      <c r="NW75" s="148"/>
      <c r="NX75" s="149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7"/>
      <c r="NK76" s="148"/>
      <c r="NL76" s="148"/>
      <c r="NM76" s="148"/>
      <c r="NN76" s="148"/>
      <c r="NO76" s="148"/>
      <c r="NP76" s="148"/>
      <c r="NQ76" s="148"/>
      <c r="NR76" s="148"/>
      <c r="NS76" s="148"/>
      <c r="NT76" s="148"/>
      <c r="NU76" s="148"/>
      <c r="NV76" s="148"/>
      <c r="NW76" s="148"/>
      <c r="NX76" s="149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7"/>
      <c r="NK77" s="148"/>
      <c r="NL77" s="148"/>
      <c r="NM77" s="148"/>
      <c r="NN77" s="148"/>
      <c r="NO77" s="148"/>
      <c r="NP77" s="148"/>
      <c r="NQ77" s="148"/>
      <c r="NR77" s="148"/>
      <c r="NS77" s="148"/>
      <c r="NT77" s="148"/>
      <c r="NU77" s="148"/>
      <c r="NV77" s="148"/>
      <c r="NW77" s="148"/>
      <c r="NX77" s="149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53" t="str">
        <f>データ!$B$11</f>
        <v>H27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 t="str">
        <f>データ!$C$11</f>
        <v>H28</v>
      </c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 t="str">
        <f>データ!$D$11</f>
        <v>H29</v>
      </c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 t="str">
        <f>データ!$E$11</f>
        <v>H30</v>
      </c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 t="str">
        <f>データ!$F$11</f>
        <v>R01</v>
      </c>
      <c r="CT78" s="153"/>
      <c r="CU78" s="153"/>
      <c r="CV78" s="153"/>
      <c r="CW78" s="153"/>
      <c r="CX78" s="153"/>
      <c r="CY78" s="153"/>
      <c r="CZ78" s="153"/>
      <c r="DA78" s="153"/>
      <c r="DB78" s="153"/>
      <c r="DC78" s="153"/>
      <c r="DD78" s="153"/>
      <c r="DE78" s="153"/>
      <c r="DF78" s="153"/>
      <c r="DG78" s="153"/>
      <c r="DH78" s="153"/>
      <c r="DI78" s="153"/>
      <c r="DJ78" s="153"/>
      <c r="DK78" s="153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53" t="str">
        <f>データ!$B$11</f>
        <v>H27</v>
      </c>
      <c r="EP78" s="153"/>
      <c r="EQ78" s="153"/>
      <c r="ER78" s="153"/>
      <c r="ES78" s="153"/>
      <c r="ET78" s="153"/>
      <c r="EU78" s="153"/>
      <c r="EV78" s="153"/>
      <c r="EW78" s="153"/>
      <c r="EX78" s="153"/>
      <c r="EY78" s="153"/>
      <c r="EZ78" s="153"/>
      <c r="FA78" s="153"/>
      <c r="FB78" s="153"/>
      <c r="FC78" s="153"/>
      <c r="FD78" s="153"/>
      <c r="FE78" s="153"/>
      <c r="FF78" s="153"/>
      <c r="FG78" s="153"/>
      <c r="FH78" s="153" t="str">
        <f>データ!$C$11</f>
        <v>H28</v>
      </c>
      <c r="FI78" s="153"/>
      <c r="FJ78" s="153"/>
      <c r="FK78" s="153"/>
      <c r="FL78" s="153"/>
      <c r="FM78" s="153"/>
      <c r="FN78" s="153"/>
      <c r="FO78" s="153"/>
      <c r="FP78" s="153"/>
      <c r="FQ78" s="153"/>
      <c r="FR78" s="153"/>
      <c r="FS78" s="153"/>
      <c r="FT78" s="153"/>
      <c r="FU78" s="153"/>
      <c r="FV78" s="153"/>
      <c r="FW78" s="153"/>
      <c r="FX78" s="153"/>
      <c r="FY78" s="153"/>
      <c r="FZ78" s="153"/>
      <c r="GA78" s="153" t="str">
        <f>データ!$D$11</f>
        <v>H29</v>
      </c>
      <c r="GB78" s="153"/>
      <c r="GC78" s="153"/>
      <c r="GD78" s="153"/>
      <c r="GE78" s="153"/>
      <c r="GF78" s="153"/>
      <c r="GG78" s="153"/>
      <c r="GH78" s="153"/>
      <c r="GI78" s="153"/>
      <c r="GJ78" s="153"/>
      <c r="GK78" s="153"/>
      <c r="GL78" s="153"/>
      <c r="GM78" s="153"/>
      <c r="GN78" s="153"/>
      <c r="GO78" s="153"/>
      <c r="GP78" s="153"/>
      <c r="GQ78" s="153"/>
      <c r="GR78" s="153"/>
      <c r="GS78" s="153"/>
      <c r="GT78" s="153" t="str">
        <f>データ!$E$11</f>
        <v>H30</v>
      </c>
      <c r="GU78" s="153"/>
      <c r="GV78" s="153"/>
      <c r="GW78" s="153"/>
      <c r="GX78" s="153"/>
      <c r="GY78" s="153"/>
      <c r="GZ78" s="153"/>
      <c r="HA78" s="153"/>
      <c r="HB78" s="153"/>
      <c r="HC78" s="153"/>
      <c r="HD78" s="153"/>
      <c r="HE78" s="153"/>
      <c r="HF78" s="153"/>
      <c r="HG78" s="153"/>
      <c r="HH78" s="153"/>
      <c r="HI78" s="153"/>
      <c r="HJ78" s="153"/>
      <c r="HK78" s="153"/>
      <c r="HL78" s="153"/>
      <c r="HM78" s="153" t="str">
        <f>データ!$F$11</f>
        <v>R01</v>
      </c>
      <c r="HN78" s="153"/>
      <c r="HO78" s="153"/>
      <c r="HP78" s="153"/>
      <c r="HQ78" s="153"/>
      <c r="HR78" s="153"/>
      <c r="HS78" s="153"/>
      <c r="HT78" s="153"/>
      <c r="HU78" s="153"/>
      <c r="HV78" s="153"/>
      <c r="HW78" s="153"/>
      <c r="HX78" s="153"/>
      <c r="HY78" s="153"/>
      <c r="HZ78" s="153"/>
      <c r="IA78" s="153"/>
      <c r="IB78" s="153"/>
      <c r="IC78" s="153"/>
      <c r="ID78" s="153"/>
      <c r="IE78" s="153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53" t="str">
        <f>データ!$B$11</f>
        <v>H27</v>
      </c>
      <c r="JK78" s="153"/>
      <c r="JL78" s="153"/>
      <c r="JM78" s="153"/>
      <c r="JN78" s="153"/>
      <c r="JO78" s="153"/>
      <c r="JP78" s="153"/>
      <c r="JQ78" s="153"/>
      <c r="JR78" s="153"/>
      <c r="JS78" s="153"/>
      <c r="JT78" s="153"/>
      <c r="JU78" s="153"/>
      <c r="JV78" s="153"/>
      <c r="JW78" s="153"/>
      <c r="JX78" s="153"/>
      <c r="JY78" s="153"/>
      <c r="JZ78" s="153"/>
      <c r="KA78" s="153"/>
      <c r="KB78" s="153"/>
      <c r="KC78" s="153" t="str">
        <f>データ!$C$11</f>
        <v>H28</v>
      </c>
      <c r="KD78" s="153"/>
      <c r="KE78" s="153"/>
      <c r="KF78" s="153"/>
      <c r="KG78" s="153"/>
      <c r="KH78" s="153"/>
      <c r="KI78" s="153"/>
      <c r="KJ78" s="153"/>
      <c r="KK78" s="153"/>
      <c r="KL78" s="153"/>
      <c r="KM78" s="153"/>
      <c r="KN78" s="153"/>
      <c r="KO78" s="153"/>
      <c r="KP78" s="153"/>
      <c r="KQ78" s="153"/>
      <c r="KR78" s="153"/>
      <c r="KS78" s="153"/>
      <c r="KT78" s="153"/>
      <c r="KU78" s="153"/>
      <c r="KV78" s="153" t="str">
        <f>データ!$D$11</f>
        <v>H29</v>
      </c>
      <c r="KW78" s="153"/>
      <c r="KX78" s="153"/>
      <c r="KY78" s="153"/>
      <c r="KZ78" s="153"/>
      <c r="LA78" s="153"/>
      <c r="LB78" s="153"/>
      <c r="LC78" s="153"/>
      <c r="LD78" s="153"/>
      <c r="LE78" s="153"/>
      <c r="LF78" s="153"/>
      <c r="LG78" s="153"/>
      <c r="LH78" s="153"/>
      <c r="LI78" s="153"/>
      <c r="LJ78" s="153"/>
      <c r="LK78" s="153"/>
      <c r="LL78" s="153"/>
      <c r="LM78" s="153"/>
      <c r="LN78" s="153"/>
      <c r="LO78" s="153" t="str">
        <f>データ!$E$11</f>
        <v>H30</v>
      </c>
      <c r="LP78" s="153"/>
      <c r="LQ78" s="153"/>
      <c r="LR78" s="153"/>
      <c r="LS78" s="153"/>
      <c r="LT78" s="153"/>
      <c r="LU78" s="153"/>
      <c r="LV78" s="153"/>
      <c r="LW78" s="153"/>
      <c r="LX78" s="153"/>
      <c r="LY78" s="153"/>
      <c r="LZ78" s="153"/>
      <c r="MA78" s="153"/>
      <c r="MB78" s="153"/>
      <c r="MC78" s="153"/>
      <c r="MD78" s="153"/>
      <c r="ME78" s="153"/>
      <c r="MF78" s="153"/>
      <c r="MG78" s="153"/>
      <c r="MH78" s="153" t="str">
        <f>データ!$F$11</f>
        <v>R01</v>
      </c>
      <c r="MI78" s="153"/>
      <c r="MJ78" s="153"/>
      <c r="MK78" s="153"/>
      <c r="ML78" s="153"/>
      <c r="MM78" s="153"/>
      <c r="MN78" s="153"/>
      <c r="MO78" s="153"/>
      <c r="MP78" s="153"/>
      <c r="MQ78" s="153"/>
      <c r="MR78" s="153"/>
      <c r="MS78" s="153"/>
      <c r="MT78" s="153"/>
      <c r="MU78" s="153"/>
      <c r="MV78" s="153"/>
      <c r="MW78" s="153"/>
      <c r="MX78" s="153"/>
      <c r="MY78" s="153"/>
      <c r="MZ78" s="153"/>
      <c r="NA78" s="5"/>
      <c r="NB78" s="5"/>
      <c r="NC78" s="5"/>
      <c r="ND78" s="5"/>
      <c r="NE78" s="5"/>
      <c r="NF78" s="5"/>
      <c r="NG78" s="39"/>
      <c r="NH78" s="27"/>
      <c r="NI78" s="2"/>
      <c r="NJ78" s="147"/>
      <c r="NK78" s="148"/>
      <c r="NL78" s="148"/>
      <c r="NM78" s="148"/>
      <c r="NN78" s="148"/>
      <c r="NO78" s="148"/>
      <c r="NP78" s="148"/>
      <c r="NQ78" s="148"/>
      <c r="NR78" s="148"/>
      <c r="NS78" s="148"/>
      <c r="NT78" s="148"/>
      <c r="NU78" s="148"/>
      <c r="NV78" s="148"/>
      <c r="NW78" s="148"/>
      <c r="NX78" s="149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54" t="s">
        <v>56</v>
      </c>
      <c r="K79" s="155"/>
      <c r="L79" s="155"/>
      <c r="M79" s="155"/>
      <c r="N79" s="155"/>
      <c r="O79" s="155"/>
      <c r="P79" s="155"/>
      <c r="Q79" s="155"/>
      <c r="R79" s="155"/>
      <c r="S79" s="155"/>
      <c r="T79" s="156"/>
      <c r="U79" s="157">
        <f>データ!DR7</f>
        <v>47.7</v>
      </c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>
        <f>データ!DS7</f>
        <v>47.4</v>
      </c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>
        <f>データ!DT7</f>
        <v>49.5</v>
      </c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>
        <f>データ!DU7</f>
        <v>53.9</v>
      </c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>
        <f>データ!DV7</f>
        <v>57.4</v>
      </c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54" t="s">
        <v>56</v>
      </c>
      <c r="EE79" s="155"/>
      <c r="EF79" s="155"/>
      <c r="EG79" s="155"/>
      <c r="EH79" s="155"/>
      <c r="EI79" s="155"/>
      <c r="EJ79" s="155"/>
      <c r="EK79" s="155"/>
      <c r="EL79" s="155"/>
      <c r="EM79" s="155"/>
      <c r="EN79" s="156"/>
      <c r="EO79" s="157">
        <f>データ!EC7</f>
        <v>66.8</v>
      </c>
      <c r="EP79" s="157"/>
      <c r="EQ79" s="157"/>
      <c r="ER79" s="157"/>
      <c r="ES79" s="157"/>
      <c r="ET79" s="157"/>
      <c r="EU79" s="157"/>
      <c r="EV79" s="157"/>
      <c r="EW79" s="157"/>
      <c r="EX79" s="157"/>
      <c r="EY79" s="157"/>
      <c r="EZ79" s="157"/>
      <c r="FA79" s="157"/>
      <c r="FB79" s="157"/>
      <c r="FC79" s="157"/>
      <c r="FD79" s="157"/>
      <c r="FE79" s="157"/>
      <c r="FF79" s="157"/>
      <c r="FG79" s="157"/>
      <c r="FH79" s="157">
        <f>データ!ED7</f>
        <v>63.5</v>
      </c>
      <c r="FI79" s="157"/>
      <c r="FJ79" s="157"/>
      <c r="FK79" s="157"/>
      <c r="FL79" s="157"/>
      <c r="FM79" s="157"/>
      <c r="FN79" s="157"/>
      <c r="FO79" s="157"/>
      <c r="FP79" s="157"/>
      <c r="FQ79" s="157"/>
      <c r="FR79" s="157"/>
      <c r="FS79" s="157"/>
      <c r="FT79" s="157"/>
      <c r="FU79" s="157"/>
      <c r="FV79" s="157"/>
      <c r="FW79" s="157"/>
      <c r="FX79" s="157"/>
      <c r="FY79" s="157"/>
      <c r="FZ79" s="157"/>
      <c r="GA79" s="157">
        <f>データ!EE7</f>
        <v>62.7</v>
      </c>
      <c r="GB79" s="157"/>
      <c r="GC79" s="157"/>
      <c r="GD79" s="157"/>
      <c r="GE79" s="157"/>
      <c r="GF79" s="157"/>
      <c r="GG79" s="157"/>
      <c r="GH79" s="157"/>
      <c r="GI79" s="157"/>
      <c r="GJ79" s="157"/>
      <c r="GK79" s="157"/>
      <c r="GL79" s="157"/>
      <c r="GM79" s="157"/>
      <c r="GN79" s="157"/>
      <c r="GO79" s="157"/>
      <c r="GP79" s="157"/>
      <c r="GQ79" s="157"/>
      <c r="GR79" s="157"/>
      <c r="GS79" s="157"/>
      <c r="GT79" s="157">
        <f>データ!EF7</f>
        <v>68.599999999999994</v>
      </c>
      <c r="GU79" s="157"/>
      <c r="GV79" s="157"/>
      <c r="GW79" s="157"/>
      <c r="GX79" s="157"/>
      <c r="GY79" s="157"/>
      <c r="GZ79" s="157"/>
      <c r="HA79" s="157"/>
      <c r="HB79" s="157"/>
      <c r="HC79" s="157"/>
      <c r="HD79" s="157"/>
      <c r="HE79" s="157"/>
      <c r="HF79" s="157"/>
      <c r="HG79" s="157"/>
      <c r="HH79" s="157"/>
      <c r="HI79" s="157"/>
      <c r="HJ79" s="157"/>
      <c r="HK79" s="157"/>
      <c r="HL79" s="157"/>
      <c r="HM79" s="157">
        <f>データ!EG7</f>
        <v>71.900000000000006</v>
      </c>
      <c r="HN79" s="157"/>
      <c r="HO79" s="157"/>
      <c r="HP79" s="157"/>
      <c r="HQ79" s="157"/>
      <c r="HR79" s="157"/>
      <c r="HS79" s="157"/>
      <c r="HT79" s="157"/>
      <c r="HU79" s="157"/>
      <c r="HV79" s="157"/>
      <c r="HW79" s="157"/>
      <c r="HX79" s="157"/>
      <c r="HY79" s="157"/>
      <c r="HZ79" s="157"/>
      <c r="IA79" s="157"/>
      <c r="IB79" s="157"/>
      <c r="IC79" s="157"/>
      <c r="ID79" s="157"/>
      <c r="IE79" s="157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54" t="s">
        <v>56</v>
      </c>
      <c r="IZ79" s="155"/>
      <c r="JA79" s="155"/>
      <c r="JB79" s="155"/>
      <c r="JC79" s="155"/>
      <c r="JD79" s="155"/>
      <c r="JE79" s="155"/>
      <c r="JF79" s="155"/>
      <c r="JG79" s="155"/>
      <c r="JH79" s="155"/>
      <c r="JI79" s="156"/>
      <c r="JJ79" s="158">
        <f>データ!EN7</f>
        <v>19615370</v>
      </c>
      <c r="JK79" s="158"/>
      <c r="JL79" s="158"/>
      <c r="JM79" s="158"/>
      <c r="JN79" s="158"/>
      <c r="JO79" s="158"/>
      <c r="JP79" s="158"/>
      <c r="JQ79" s="158"/>
      <c r="JR79" s="158"/>
      <c r="JS79" s="158"/>
      <c r="JT79" s="158"/>
      <c r="JU79" s="158"/>
      <c r="JV79" s="158"/>
      <c r="JW79" s="158"/>
      <c r="JX79" s="158"/>
      <c r="JY79" s="158"/>
      <c r="JZ79" s="158"/>
      <c r="KA79" s="158"/>
      <c r="KB79" s="158"/>
      <c r="KC79" s="158">
        <f>データ!EO7</f>
        <v>21762000</v>
      </c>
      <c r="KD79" s="158"/>
      <c r="KE79" s="158"/>
      <c r="KF79" s="158"/>
      <c r="KG79" s="158"/>
      <c r="KH79" s="158"/>
      <c r="KI79" s="158"/>
      <c r="KJ79" s="158"/>
      <c r="KK79" s="158"/>
      <c r="KL79" s="158"/>
      <c r="KM79" s="158"/>
      <c r="KN79" s="158"/>
      <c r="KO79" s="158"/>
      <c r="KP79" s="158"/>
      <c r="KQ79" s="158"/>
      <c r="KR79" s="158"/>
      <c r="KS79" s="158"/>
      <c r="KT79" s="158"/>
      <c r="KU79" s="158"/>
      <c r="KV79" s="158">
        <f>データ!EP7</f>
        <v>22939020</v>
      </c>
      <c r="KW79" s="158"/>
      <c r="KX79" s="158"/>
      <c r="KY79" s="158"/>
      <c r="KZ79" s="158"/>
      <c r="LA79" s="158"/>
      <c r="LB79" s="158"/>
      <c r="LC79" s="158"/>
      <c r="LD79" s="158"/>
      <c r="LE79" s="158"/>
      <c r="LF79" s="158"/>
      <c r="LG79" s="158"/>
      <c r="LH79" s="158"/>
      <c r="LI79" s="158"/>
      <c r="LJ79" s="158"/>
      <c r="LK79" s="158"/>
      <c r="LL79" s="158"/>
      <c r="LM79" s="158"/>
      <c r="LN79" s="158"/>
      <c r="LO79" s="158">
        <f>データ!EQ7</f>
        <v>23029878</v>
      </c>
      <c r="LP79" s="158"/>
      <c r="LQ79" s="158"/>
      <c r="LR79" s="158"/>
      <c r="LS79" s="158"/>
      <c r="LT79" s="158"/>
      <c r="LU79" s="158"/>
      <c r="LV79" s="158"/>
      <c r="LW79" s="158"/>
      <c r="LX79" s="158"/>
      <c r="LY79" s="158"/>
      <c r="LZ79" s="158"/>
      <c r="MA79" s="158"/>
      <c r="MB79" s="158"/>
      <c r="MC79" s="158"/>
      <c r="MD79" s="158"/>
      <c r="ME79" s="158"/>
      <c r="MF79" s="158"/>
      <c r="MG79" s="158"/>
      <c r="MH79" s="158">
        <f>データ!ER7</f>
        <v>23555945</v>
      </c>
      <c r="MI79" s="158"/>
      <c r="MJ79" s="158"/>
      <c r="MK79" s="158"/>
      <c r="ML79" s="158"/>
      <c r="MM79" s="158"/>
      <c r="MN79" s="158"/>
      <c r="MO79" s="158"/>
      <c r="MP79" s="158"/>
      <c r="MQ79" s="158"/>
      <c r="MR79" s="158"/>
      <c r="MS79" s="158"/>
      <c r="MT79" s="158"/>
      <c r="MU79" s="158"/>
      <c r="MV79" s="158"/>
      <c r="MW79" s="158"/>
      <c r="MX79" s="158"/>
      <c r="MY79" s="158"/>
      <c r="MZ79" s="158"/>
      <c r="NA79" s="5"/>
      <c r="NB79" s="5"/>
      <c r="NC79" s="5"/>
      <c r="ND79" s="5"/>
      <c r="NE79" s="5"/>
      <c r="NF79" s="5"/>
      <c r="NG79" s="39"/>
      <c r="NH79" s="27"/>
      <c r="NI79" s="2"/>
      <c r="NJ79" s="147"/>
      <c r="NK79" s="148"/>
      <c r="NL79" s="148"/>
      <c r="NM79" s="148"/>
      <c r="NN79" s="148"/>
      <c r="NO79" s="148"/>
      <c r="NP79" s="148"/>
      <c r="NQ79" s="148"/>
      <c r="NR79" s="148"/>
      <c r="NS79" s="148"/>
      <c r="NT79" s="148"/>
      <c r="NU79" s="148"/>
      <c r="NV79" s="148"/>
      <c r="NW79" s="148"/>
      <c r="NX79" s="149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54" t="s">
        <v>58</v>
      </c>
      <c r="K80" s="155"/>
      <c r="L80" s="155"/>
      <c r="M80" s="155"/>
      <c r="N80" s="155"/>
      <c r="O80" s="155"/>
      <c r="P80" s="155"/>
      <c r="Q80" s="155"/>
      <c r="R80" s="155"/>
      <c r="S80" s="155"/>
      <c r="T80" s="156"/>
      <c r="U80" s="157">
        <f>データ!DW7</f>
        <v>48.1</v>
      </c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>
        <f>データ!DX7</f>
        <v>44.7</v>
      </c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>
        <f>データ!DY7</f>
        <v>46.9</v>
      </c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>
        <f>データ!DZ7</f>
        <v>48.6</v>
      </c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>
        <f>データ!EA7</f>
        <v>50.8</v>
      </c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54" t="s">
        <v>58</v>
      </c>
      <c r="EE80" s="155"/>
      <c r="EF80" s="155"/>
      <c r="EG80" s="155"/>
      <c r="EH80" s="155"/>
      <c r="EI80" s="155"/>
      <c r="EJ80" s="155"/>
      <c r="EK80" s="155"/>
      <c r="EL80" s="155"/>
      <c r="EM80" s="155"/>
      <c r="EN80" s="156"/>
      <c r="EO80" s="157">
        <f>データ!EH7</f>
        <v>66.5</v>
      </c>
      <c r="EP80" s="157"/>
      <c r="EQ80" s="157"/>
      <c r="ER80" s="157"/>
      <c r="ES80" s="157"/>
      <c r="ET80" s="157"/>
      <c r="EU80" s="157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157"/>
      <c r="FG80" s="157"/>
      <c r="FH80" s="157">
        <f>データ!EI7</f>
        <v>64.2</v>
      </c>
      <c r="FI80" s="157"/>
      <c r="FJ80" s="157"/>
      <c r="FK80" s="157"/>
      <c r="FL80" s="157"/>
      <c r="FM80" s="157"/>
      <c r="FN80" s="157"/>
      <c r="FO80" s="157"/>
      <c r="FP80" s="157"/>
      <c r="FQ80" s="157"/>
      <c r="FR80" s="157"/>
      <c r="FS80" s="157"/>
      <c r="FT80" s="157"/>
      <c r="FU80" s="157"/>
      <c r="FV80" s="157"/>
      <c r="FW80" s="157"/>
      <c r="FX80" s="157"/>
      <c r="FY80" s="157"/>
      <c r="FZ80" s="157"/>
      <c r="GA80" s="157">
        <f>データ!EJ7</f>
        <v>67.3</v>
      </c>
      <c r="GB80" s="157"/>
      <c r="GC80" s="157"/>
      <c r="GD80" s="157"/>
      <c r="GE80" s="157"/>
      <c r="GF80" s="157"/>
      <c r="GG80" s="157"/>
      <c r="GH80" s="157"/>
      <c r="GI80" s="157"/>
      <c r="GJ80" s="157"/>
      <c r="GK80" s="157"/>
      <c r="GL80" s="157"/>
      <c r="GM80" s="157"/>
      <c r="GN80" s="157"/>
      <c r="GO80" s="157"/>
      <c r="GP80" s="157"/>
      <c r="GQ80" s="157"/>
      <c r="GR80" s="157"/>
      <c r="GS80" s="157"/>
      <c r="GT80" s="157">
        <f>データ!EK7</f>
        <v>70.099999999999994</v>
      </c>
      <c r="GU80" s="157"/>
      <c r="GV80" s="157"/>
      <c r="GW80" s="157"/>
      <c r="GX80" s="157"/>
      <c r="GY80" s="157"/>
      <c r="GZ80" s="157"/>
      <c r="HA80" s="157"/>
      <c r="HB80" s="157"/>
      <c r="HC80" s="157"/>
      <c r="HD80" s="157"/>
      <c r="HE80" s="157"/>
      <c r="HF80" s="157"/>
      <c r="HG80" s="157"/>
      <c r="HH80" s="157"/>
      <c r="HI80" s="157"/>
      <c r="HJ80" s="157"/>
      <c r="HK80" s="157"/>
      <c r="HL80" s="157"/>
      <c r="HM80" s="157">
        <f>データ!EL7</f>
        <v>72.599999999999994</v>
      </c>
      <c r="HN80" s="157"/>
      <c r="HO80" s="157"/>
      <c r="HP80" s="157"/>
      <c r="HQ80" s="157"/>
      <c r="HR80" s="157"/>
      <c r="HS80" s="157"/>
      <c r="HT80" s="157"/>
      <c r="HU80" s="157"/>
      <c r="HV80" s="157"/>
      <c r="HW80" s="157"/>
      <c r="HX80" s="157"/>
      <c r="HY80" s="157"/>
      <c r="HZ80" s="157"/>
      <c r="IA80" s="157"/>
      <c r="IB80" s="157"/>
      <c r="IC80" s="157"/>
      <c r="ID80" s="157"/>
      <c r="IE80" s="157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54" t="s">
        <v>58</v>
      </c>
      <c r="IZ80" s="155"/>
      <c r="JA80" s="155"/>
      <c r="JB80" s="155"/>
      <c r="JC80" s="155"/>
      <c r="JD80" s="155"/>
      <c r="JE80" s="155"/>
      <c r="JF80" s="155"/>
      <c r="JG80" s="155"/>
      <c r="JH80" s="155"/>
      <c r="JI80" s="156"/>
      <c r="JJ80" s="158">
        <f>データ!ES7</f>
        <v>39301664</v>
      </c>
      <c r="JK80" s="158"/>
      <c r="JL80" s="158"/>
      <c r="JM80" s="158"/>
      <c r="JN80" s="158"/>
      <c r="JO80" s="158"/>
      <c r="JP80" s="158"/>
      <c r="JQ80" s="158"/>
      <c r="JR80" s="158"/>
      <c r="JS80" s="158"/>
      <c r="JT80" s="158"/>
      <c r="JU80" s="158"/>
      <c r="JV80" s="158"/>
      <c r="JW80" s="158"/>
      <c r="JX80" s="158"/>
      <c r="JY80" s="158"/>
      <c r="JZ80" s="158"/>
      <c r="KA80" s="158"/>
      <c r="KB80" s="158"/>
      <c r="KC80" s="158">
        <f>データ!ET7</f>
        <v>41260555</v>
      </c>
      <c r="KD80" s="158"/>
      <c r="KE80" s="158"/>
      <c r="KF80" s="158"/>
      <c r="KG80" s="158"/>
      <c r="KH80" s="158"/>
      <c r="KI80" s="158"/>
      <c r="KJ80" s="158"/>
      <c r="KK80" s="158"/>
      <c r="KL80" s="158"/>
      <c r="KM80" s="158"/>
      <c r="KN80" s="158"/>
      <c r="KO80" s="158"/>
      <c r="KP80" s="158"/>
      <c r="KQ80" s="158"/>
      <c r="KR80" s="158"/>
      <c r="KS80" s="158"/>
      <c r="KT80" s="158"/>
      <c r="KU80" s="158"/>
      <c r="KV80" s="158">
        <f>データ!EU7</f>
        <v>41975086</v>
      </c>
      <c r="KW80" s="158"/>
      <c r="KX80" s="158"/>
      <c r="KY80" s="158"/>
      <c r="KZ80" s="158"/>
      <c r="LA80" s="158"/>
      <c r="LB80" s="158"/>
      <c r="LC80" s="158"/>
      <c r="LD80" s="158"/>
      <c r="LE80" s="158"/>
      <c r="LF80" s="158"/>
      <c r="LG80" s="158"/>
      <c r="LH80" s="158"/>
      <c r="LI80" s="158"/>
      <c r="LJ80" s="158"/>
      <c r="LK80" s="158"/>
      <c r="LL80" s="158"/>
      <c r="LM80" s="158"/>
      <c r="LN80" s="158"/>
      <c r="LO80" s="158">
        <f>データ!EV7</f>
        <v>43785070</v>
      </c>
      <c r="LP80" s="158"/>
      <c r="LQ80" s="158"/>
      <c r="LR80" s="158"/>
      <c r="LS80" s="158"/>
      <c r="LT80" s="158"/>
      <c r="LU80" s="158"/>
      <c r="LV80" s="158"/>
      <c r="LW80" s="158"/>
      <c r="LX80" s="158"/>
      <c r="LY80" s="158"/>
      <c r="LZ80" s="158"/>
      <c r="MA80" s="158"/>
      <c r="MB80" s="158"/>
      <c r="MC80" s="158"/>
      <c r="MD80" s="158"/>
      <c r="ME80" s="158"/>
      <c r="MF80" s="158"/>
      <c r="MG80" s="158"/>
      <c r="MH80" s="158">
        <f>データ!EW7</f>
        <v>44436827</v>
      </c>
      <c r="MI80" s="158"/>
      <c r="MJ80" s="158"/>
      <c r="MK80" s="158"/>
      <c r="ML80" s="158"/>
      <c r="MM80" s="158"/>
      <c r="MN80" s="158"/>
      <c r="MO80" s="158"/>
      <c r="MP80" s="158"/>
      <c r="MQ80" s="158"/>
      <c r="MR80" s="158"/>
      <c r="MS80" s="158"/>
      <c r="MT80" s="158"/>
      <c r="MU80" s="158"/>
      <c r="MV80" s="158"/>
      <c r="MW80" s="158"/>
      <c r="MX80" s="158"/>
      <c r="MY80" s="158"/>
      <c r="MZ80" s="158"/>
      <c r="NA80" s="5"/>
      <c r="NB80" s="5"/>
      <c r="NC80" s="5"/>
      <c r="ND80" s="5"/>
      <c r="NE80" s="5"/>
      <c r="NF80" s="5"/>
      <c r="NG80" s="39"/>
      <c r="NH80" s="27"/>
      <c r="NI80" s="2"/>
      <c r="NJ80" s="147"/>
      <c r="NK80" s="148"/>
      <c r="NL80" s="148"/>
      <c r="NM80" s="148"/>
      <c r="NN80" s="148"/>
      <c r="NO80" s="148"/>
      <c r="NP80" s="148"/>
      <c r="NQ80" s="148"/>
      <c r="NR80" s="148"/>
      <c r="NS80" s="148"/>
      <c r="NT80" s="148"/>
      <c r="NU80" s="148"/>
      <c r="NV80" s="148"/>
      <c r="NW80" s="148"/>
      <c r="NX80" s="149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7"/>
      <c r="NK81" s="148"/>
      <c r="NL81" s="148"/>
      <c r="NM81" s="148"/>
      <c r="NN81" s="148"/>
      <c r="NO81" s="148"/>
      <c r="NP81" s="148"/>
      <c r="NQ81" s="148"/>
      <c r="NR81" s="148"/>
      <c r="NS81" s="148"/>
      <c r="NT81" s="148"/>
      <c r="NU81" s="148"/>
      <c r="NV81" s="148"/>
      <c r="NW81" s="148"/>
      <c r="NX81" s="149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7"/>
      <c r="NK82" s="148"/>
      <c r="NL82" s="148"/>
      <c r="NM82" s="148"/>
      <c r="NN82" s="148"/>
      <c r="NO82" s="148"/>
      <c r="NP82" s="148"/>
      <c r="NQ82" s="148"/>
      <c r="NR82" s="148"/>
      <c r="NS82" s="148"/>
      <c r="NT82" s="148"/>
      <c r="NU82" s="148"/>
      <c r="NV82" s="148"/>
      <c r="NW82" s="148"/>
      <c r="NX82" s="149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7"/>
      <c r="NK83" s="148"/>
      <c r="NL83" s="148"/>
      <c r="NM83" s="148"/>
      <c r="NN83" s="148"/>
      <c r="NO83" s="148"/>
      <c r="NP83" s="148"/>
      <c r="NQ83" s="148"/>
      <c r="NR83" s="148"/>
      <c r="NS83" s="148"/>
      <c r="NT83" s="148"/>
      <c r="NU83" s="148"/>
      <c r="NV83" s="148"/>
      <c r="NW83" s="148"/>
      <c r="NX83" s="149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50"/>
      <c r="NK84" s="151"/>
      <c r="NL84" s="151"/>
      <c r="NM84" s="151"/>
      <c r="NN84" s="151"/>
      <c r="NO84" s="151"/>
      <c r="NP84" s="151"/>
      <c r="NQ84" s="151"/>
      <c r="NR84" s="151"/>
      <c r="NS84" s="151"/>
      <c r="NT84" s="151"/>
      <c r="NU84" s="151"/>
      <c r="NV84" s="151"/>
      <c r="NW84" s="151"/>
      <c r="NX84" s="152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OFrwXeVlfrrsOkVFOAueqx/qyxHWqLLI1sD/qigRWEKVBujwdCncaBSLJTRaT5uVm+puyq7UQ60nXJHVyU5+yQ==" saltValue="kHKJN6ypnWlgPzkOSkwdDQ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64" t="s">
        <v>105</v>
      </c>
      <c r="AI4" s="165"/>
      <c r="AJ4" s="165"/>
      <c r="AK4" s="165"/>
      <c r="AL4" s="165"/>
      <c r="AM4" s="165"/>
      <c r="AN4" s="165"/>
      <c r="AO4" s="165"/>
      <c r="AP4" s="165"/>
      <c r="AQ4" s="165"/>
      <c r="AR4" s="166"/>
      <c r="AS4" s="160" t="s">
        <v>106</v>
      </c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60" t="s">
        <v>107</v>
      </c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64" t="s">
        <v>108</v>
      </c>
      <c r="BP4" s="165"/>
      <c r="BQ4" s="165"/>
      <c r="BR4" s="165"/>
      <c r="BS4" s="165"/>
      <c r="BT4" s="165"/>
      <c r="BU4" s="165"/>
      <c r="BV4" s="165"/>
      <c r="BW4" s="165"/>
      <c r="BX4" s="165"/>
      <c r="BY4" s="166"/>
      <c r="BZ4" s="159" t="s">
        <v>109</v>
      </c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60" t="s">
        <v>110</v>
      </c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 t="s">
        <v>111</v>
      </c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 t="s">
        <v>112</v>
      </c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64" t="s">
        <v>113</v>
      </c>
      <c r="DS4" s="165"/>
      <c r="DT4" s="165"/>
      <c r="DU4" s="165"/>
      <c r="DV4" s="165"/>
      <c r="DW4" s="165"/>
      <c r="DX4" s="165"/>
      <c r="DY4" s="165"/>
      <c r="DZ4" s="165"/>
      <c r="EA4" s="165"/>
      <c r="EB4" s="166"/>
      <c r="EC4" s="159" t="s">
        <v>114</v>
      </c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 t="s">
        <v>115</v>
      </c>
      <c r="EO4" s="159"/>
      <c r="EP4" s="159"/>
      <c r="EQ4" s="159"/>
      <c r="ER4" s="159"/>
      <c r="ES4" s="159"/>
      <c r="ET4" s="159"/>
      <c r="EU4" s="159"/>
      <c r="EV4" s="159"/>
      <c r="EW4" s="159"/>
      <c r="EX4" s="159"/>
    </row>
    <row r="5" spans="1:154">
      <c r="A5" s="48" t="s">
        <v>116</v>
      </c>
      <c r="B5" s="61"/>
      <c r="C5" s="61"/>
      <c r="D5" s="61"/>
      <c r="E5" s="61"/>
      <c r="F5" s="61"/>
      <c r="G5" s="61"/>
      <c r="H5" s="62" t="s">
        <v>117</v>
      </c>
      <c r="I5" s="62" t="s">
        <v>118</v>
      </c>
      <c r="J5" s="62" t="s">
        <v>119</v>
      </c>
      <c r="K5" s="62" t="s">
        <v>1</v>
      </c>
      <c r="L5" s="62" t="s">
        <v>2</v>
      </c>
      <c r="M5" s="62" t="s">
        <v>3</v>
      </c>
      <c r="N5" s="62" t="s">
        <v>120</v>
      </c>
      <c r="O5" s="62" t="s">
        <v>5</v>
      </c>
      <c r="P5" s="62" t="s">
        <v>121</v>
      </c>
      <c r="Q5" s="62" t="s">
        <v>122</v>
      </c>
      <c r="R5" s="62" t="s">
        <v>123</v>
      </c>
      <c r="S5" s="62" t="s">
        <v>124</v>
      </c>
      <c r="T5" s="62" t="s">
        <v>125</v>
      </c>
      <c r="U5" s="62" t="s">
        <v>126</v>
      </c>
      <c r="V5" s="62" t="s">
        <v>127</v>
      </c>
      <c r="W5" s="62" t="s">
        <v>128</v>
      </c>
      <c r="X5" s="62" t="s">
        <v>129</v>
      </c>
      <c r="Y5" s="62" t="s">
        <v>130</v>
      </c>
      <c r="Z5" s="62" t="s">
        <v>131</v>
      </c>
      <c r="AA5" s="62" t="s">
        <v>132</v>
      </c>
      <c r="AB5" s="62" t="s">
        <v>133</v>
      </c>
      <c r="AC5" s="62" t="s">
        <v>134</v>
      </c>
      <c r="AD5" s="62" t="s">
        <v>135</v>
      </c>
      <c r="AE5" s="62" t="s">
        <v>136</v>
      </c>
      <c r="AF5" s="62" t="s">
        <v>137</v>
      </c>
      <c r="AG5" s="62" t="s">
        <v>138</v>
      </c>
      <c r="AH5" s="62" t="s">
        <v>139</v>
      </c>
      <c r="AI5" s="62" t="s">
        <v>140</v>
      </c>
      <c r="AJ5" s="62" t="s">
        <v>141</v>
      </c>
      <c r="AK5" s="62" t="s">
        <v>142</v>
      </c>
      <c r="AL5" s="62" t="s">
        <v>143</v>
      </c>
      <c r="AM5" s="62" t="s">
        <v>144</v>
      </c>
      <c r="AN5" s="62" t="s">
        <v>145</v>
      </c>
      <c r="AO5" s="62" t="s">
        <v>146</v>
      </c>
      <c r="AP5" s="62" t="s">
        <v>147</v>
      </c>
      <c r="AQ5" s="62" t="s">
        <v>148</v>
      </c>
      <c r="AR5" s="62" t="s">
        <v>149</v>
      </c>
      <c r="AS5" s="62" t="s">
        <v>139</v>
      </c>
      <c r="AT5" s="62" t="s">
        <v>140</v>
      </c>
      <c r="AU5" s="62" t="s">
        <v>141</v>
      </c>
      <c r="AV5" s="62" t="s">
        <v>142</v>
      </c>
      <c r="AW5" s="62" t="s">
        <v>143</v>
      </c>
      <c r="AX5" s="62" t="s">
        <v>144</v>
      </c>
      <c r="AY5" s="62" t="s">
        <v>145</v>
      </c>
      <c r="AZ5" s="62" t="s">
        <v>146</v>
      </c>
      <c r="BA5" s="62" t="s">
        <v>147</v>
      </c>
      <c r="BB5" s="62" t="s">
        <v>148</v>
      </c>
      <c r="BC5" s="62" t="s">
        <v>149</v>
      </c>
      <c r="BD5" s="62" t="s">
        <v>139</v>
      </c>
      <c r="BE5" s="62" t="s">
        <v>140</v>
      </c>
      <c r="BF5" s="62" t="s">
        <v>141</v>
      </c>
      <c r="BG5" s="62" t="s">
        <v>142</v>
      </c>
      <c r="BH5" s="62" t="s">
        <v>143</v>
      </c>
      <c r="BI5" s="62" t="s">
        <v>144</v>
      </c>
      <c r="BJ5" s="62" t="s">
        <v>145</v>
      </c>
      <c r="BK5" s="62" t="s">
        <v>146</v>
      </c>
      <c r="BL5" s="62" t="s">
        <v>147</v>
      </c>
      <c r="BM5" s="62" t="s">
        <v>148</v>
      </c>
      <c r="BN5" s="62" t="s">
        <v>149</v>
      </c>
      <c r="BO5" s="62" t="s">
        <v>139</v>
      </c>
      <c r="BP5" s="62" t="s">
        <v>140</v>
      </c>
      <c r="BQ5" s="62" t="s">
        <v>141</v>
      </c>
      <c r="BR5" s="62" t="s">
        <v>142</v>
      </c>
      <c r="BS5" s="62" t="s">
        <v>143</v>
      </c>
      <c r="BT5" s="62" t="s">
        <v>144</v>
      </c>
      <c r="BU5" s="62" t="s">
        <v>145</v>
      </c>
      <c r="BV5" s="62" t="s">
        <v>146</v>
      </c>
      <c r="BW5" s="62" t="s">
        <v>147</v>
      </c>
      <c r="BX5" s="62" t="s">
        <v>148</v>
      </c>
      <c r="BY5" s="62" t="s">
        <v>149</v>
      </c>
      <c r="BZ5" s="62" t="s">
        <v>139</v>
      </c>
      <c r="CA5" s="62" t="s">
        <v>140</v>
      </c>
      <c r="CB5" s="62" t="s">
        <v>141</v>
      </c>
      <c r="CC5" s="62" t="s">
        <v>142</v>
      </c>
      <c r="CD5" s="62" t="s">
        <v>143</v>
      </c>
      <c r="CE5" s="62" t="s">
        <v>144</v>
      </c>
      <c r="CF5" s="62" t="s">
        <v>145</v>
      </c>
      <c r="CG5" s="62" t="s">
        <v>146</v>
      </c>
      <c r="CH5" s="62" t="s">
        <v>147</v>
      </c>
      <c r="CI5" s="62" t="s">
        <v>148</v>
      </c>
      <c r="CJ5" s="62" t="s">
        <v>149</v>
      </c>
      <c r="CK5" s="62" t="s">
        <v>139</v>
      </c>
      <c r="CL5" s="62" t="s">
        <v>140</v>
      </c>
      <c r="CM5" s="62" t="s">
        <v>141</v>
      </c>
      <c r="CN5" s="62" t="s">
        <v>142</v>
      </c>
      <c r="CO5" s="62" t="s">
        <v>143</v>
      </c>
      <c r="CP5" s="62" t="s">
        <v>144</v>
      </c>
      <c r="CQ5" s="62" t="s">
        <v>145</v>
      </c>
      <c r="CR5" s="62" t="s">
        <v>146</v>
      </c>
      <c r="CS5" s="62" t="s">
        <v>147</v>
      </c>
      <c r="CT5" s="62" t="s">
        <v>148</v>
      </c>
      <c r="CU5" s="62" t="s">
        <v>149</v>
      </c>
      <c r="CV5" s="62" t="s">
        <v>139</v>
      </c>
      <c r="CW5" s="62" t="s">
        <v>140</v>
      </c>
      <c r="CX5" s="62" t="s">
        <v>141</v>
      </c>
      <c r="CY5" s="62" t="s">
        <v>142</v>
      </c>
      <c r="CZ5" s="62" t="s">
        <v>143</v>
      </c>
      <c r="DA5" s="62" t="s">
        <v>144</v>
      </c>
      <c r="DB5" s="62" t="s">
        <v>145</v>
      </c>
      <c r="DC5" s="62" t="s">
        <v>146</v>
      </c>
      <c r="DD5" s="62" t="s">
        <v>147</v>
      </c>
      <c r="DE5" s="62" t="s">
        <v>148</v>
      </c>
      <c r="DF5" s="62" t="s">
        <v>149</v>
      </c>
      <c r="DG5" s="62" t="s">
        <v>139</v>
      </c>
      <c r="DH5" s="62" t="s">
        <v>140</v>
      </c>
      <c r="DI5" s="62" t="s">
        <v>141</v>
      </c>
      <c r="DJ5" s="62" t="s">
        <v>142</v>
      </c>
      <c r="DK5" s="62" t="s">
        <v>143</v>
      </c>
      <c r="DL5" s="62" t="s">
        <v>144</v>
      </c>
      <c r="DM5" s="62" t="s">
        <v>145</v>
      </c>
      <c r="DN5" s="62" t="s">
        <v>146</v>
      </c>
      <c r="DO5" s="62" t="s">
        <v>147</v>
      </c>
      <c r="DP5" s="62" t="s">
        <v>148</v>
      </c>
      <c r="DQ5" s="62" t="s">
        <v>149</v>
      </c>
      <c r="DR5" s="62" t="s">
        <v>139</v>
      </c>
      <c r="DS5" s="62" t="s">
        <v>140</v>
      </c>
      <c r="DT5" s="62" t="s">
        <v>141</v>
      </c>
      <c r="DU5" s="62" t="s">
        <v>142</v>
      </c>
      <c r="DV5" s="62" t="s">
        <v>143</v>
      </c>
      <c r="DW5" s="62" t="s">
        <v>144</v>
      </c>
      <c r="DX5" s="62" t="s">
        <v>145</v>
      </c>
      <c r="DY5" s="62" t="s">
        <v>146</v>
      </c>
      <c r="DZ5" s="62" t="s">
        <v>147</v>
      </c>
      <c r="EA5" s="62" t="s">
        <v>148</v>
      </c>
      <c r="EB5" s="62" t="s">
        <v>149</v>
      </c>
      <c r="EC5" s="62" t="s">
        <v>139</v>
      </c>
      <c r="ED5" s="62" t="s">
        <v>140</v>
      </c>
      <c r="EE5" s="62" t="s">
        <v>141</v>
      </c>
      <c r="EF5" s="62" t="s">
        <v>142</v>
      </c>
      <c r="EG5" s="62" t="s">
        <v>143</v>
      </c>
      <c r="EH5" s="62" t="s">
        <v>144</v>
      </c>
      <c r="EI5" s="62" t="s">
        <v>145</v>
      </c>
      <c r="EJ5" s="62" t="s">
        <v>146</v>
      </c>
      <c r="EK5" s="62" t="s">
        <v>147</v>
      </c>
      <c r="EL5" s="62" t="s">
        <v>148</v>
      </c>
      <c r="EM5" s="62" t="s">
        <v>150</v>
      </c>
      <c r="EN5" s="62" t="s">
        <v>139</v>
      </c>
      <c r="EO5" s="62" t="s">
        <v>140</v>
      </c>
      <c r="EP5" s="62" t="s">
        <v>141</v>
      </c>
      <c r="EQ5" s="62" t="s">
        <v>142</v>
      </c>
      <c r="ER5" s="62" t="s">
        <v>143</v>
      </c>
      <c r="ES5" s="62" t="s">
        <v>144</v>
      </c>
      <c r="ET5" s="62" t="s">
        <v>145</v>
      </c>
      <c r="EU5" s="62" t="s">
        <v>146</v>
      </c>
      <c r="EV5" s="62" t="s">
        <v>147</v>
      </c>
      <c r="EW5" s="62" t="s">
        <v>148</v>
      </c>
      <c r="EX5" s="62" t="s">
        <v>149</v>
      </c>
    </row>
    <row r="6" spans="1:154" s="67" customFormat="1">
      <c r="A6" s="48" t="s">
        <v>151</v>
      </c>
      <c r="B6" s="63">
        <f>B8</f>
        <v>2019</v>
      </c>
      <c r="C6" s="63">
        <f t="shared" ref="C6:M6" si="2">C8</f>
        <v>462187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61" t="str">
        <f>IF(H8&lt;&gt;I8,H8,"")&amp;IF(I8&lt;&gt;J8,I8,"")&amp;"　"&amp;J8</f>
        <v>鹿児島県霧島市　医師会医療センター</v>
      </c>
      <c r="I6" s="162"/>
      <c r="J6" s="163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200床以上～300床未満</v>
      </c>
      <c r="O6" s="63" t="str">
        <f>O8</f>
        <v>非設置</v>
      </c>
      <c r="P6" s="63" t="str">
        <f>P8</f>
        <v>指定管理者(代行制)</v>
      </c>
      <c r="Q6" s="64">
        <f t="shared" ref="Q6:AG6" si="3">Q8</f>
        <v>16</v>
      </c>
      <c r="R6" s="63" t="str">
        <f t="shared" si="3"/>
        <v>対象</v>
      </c>
      <c r="S6" s="63" t="str">
        <f t="shared" si="3"/>
        <v>ド 訓</v>
      </c>
      <c r="T6" s="63" t="str">
        <f t="shared" si="3"/>
        <v>救 臨 感 へ 災 地 輪</v>
      </c>
      <c r="U6" s="64">
        <f>U8</f>
        <v>125469</v>
      </c>
      <c r="V6" s="64">
        <f>V8</f>
        <v>14612</v>
      </c>
      <c r="W6" s="63" t="str">
        <f>W8</f>
        <v>非該当</v>
      </c>
      <c r="X6" s="63" t="str">
        <f t="shared" si="3"/>
        <v>７：１</v>
      </c>
      <c r="Y6" s="64">
        <f t="shared" si="3"/>
        <v>250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>
        <f t="shared" si="3"/>
        <v>4</v>
      </c>
      <c r="AD6" s="64">
        <f t="shared" si="3"/>
        <v>254</v>
      </c>
      <c r="AE6" s="64">
        <f t="shared" si="3"/>
        <v>250</v>
      </c>
      <c r="AF6" s="64" t="str">
        <f t="shared" si="3"/>
        <v>-</v>
      </c>
      <c r="AG6" s="64">
        <f t="shared" si="3"/>
        <v>250</v>
      </c>
      <c r="AH6" s="65">
        <f>IF(AH8="-",NA(),AH8)</f>
        <v>105</v>
      </c>
      <c r="AI6" s="65">
        <f t="shared" ref="AI6:AQ6" si="4">IF(AI8="-",NA(),AI8)</f>
        <v>102.2</v>
      </c>
      <c r="AJ6" s="65">
        <f t="shared" si="4"/>
        <v>103</v>
      </c>
      <c r="AK6" s="65">
        <f t="shared" si="4"/>
        <v>103.4</v>
      </c>
      <c r="AL6" s="65">
        <f t="shared" si="4"/>
        <v>102.2</v>
      </c>
      <c r="AM6" s="65">
        <f t="shared" si="4"/>
        <v>96.6</v>
      </c>
      <c r="AN6" s="65">
        <f t="shared" si="4"/>
        <v>96.2</v>
      </c>
      <c r="AO6" s="65">
        <f t="shared" si="4"/>
        <v>97.2</v>
      </c>
      <c r="AP6" s="65">
        <f t="shared" si="4"/>
        <v>97.5</v>
      </c>
      <c r="AQ6" s="65">
        <f t="shared" si="4"/>
        <v>96.9</v>
      </c>
      <c r="AR6" s="65" t="str">
        <f>IF(AR8="-","【-】","【"&amp;SUBSTITUTE(TEXT(AR8,"#,##0.0"),"-","△")&amp;"】")</f>
        <v>【98.2】</v>
      </c>
      <c r="AS6" s="65">
        <f>IF(AS8="-",NA(),AS8)</f>
        <v>102.9</v>
      </c>
      <c r="AT6" s="65">
        <f t="shared" ref="AT6:BB6" si="5">IF(AT8="-",NA(),AT8)</f>
        <v>101.2</v>
      </c>
      <c r="AU6" s="65">
        <f t="shared" si="5"/>
        <v>102.4</v>
      </c>
      <c r="AV6" s="65">
        <f t="shared" si="5"/>
        <v>102.3</v>
      </c>
      <c r="AW6" s="65">
        <f t="shared" si="5"/>
        <v>101.7</v>
      </c>
      <c r="AX6" s="65">
        <f t="shared" si="5"/>
        <v>86.2</v>
      </c>
      <c r="AY6" s="65">
        <f t="shared" si="5"/>
        <v>85.7</v>
      </c>
      <c r="AZ6" s="65">
        <f t="shared" si="5"/>
        <v>85.9</v>
      </c>
      <c r="BA6" s="65">
        <f t="shared" si="5"/>
        <v>86</v>
      </c>
      <c r="BB6" s="65">
        <f t="shared" si="5"/>
        <v>86</v>
      </c>
      <c r="BC6" s="65" t="str">
        <f>IF(BC8="-","【-】","【"&amp;SUBSTITUTE(TEXT(BC8,"#,##0.0"),"-","△")&amp;"】")</f>
        <v>【89.5】</v>
      </c>
      <c r="BD6" s="65">
        <f>IF(BD8="-",NA(),BD8)</f>
        <v>0</v>
      </c>
      <c r="BE6" s="65">
        <f t="shared" ref="BE6:BM6" si="6">IF(BE8="-",NA(),BE8)</f>
        <v>0</v>
      </c>
      <c r="BF6" s="65">
        <f t="shared" si="6"/>
        <v>0</v>
      </c>
      <c r="BG6" s="65">
        <f t="shared" si="6"/>
        <v>0</v>
      </c>
      <c r="BH6" s="65">
        <f t="shared" si="6"/>
        <v>0</v>
      </c>
      <c r="BI6" s="65">
        <f t="shared" si="6"/>
        <v>81.599999999999994</v>
      </c>
      <c r="BJ6" s="65">
        <f t="shared" si="6"/>
        <v>84.7</v>
      </c>
      <c r="BK6" s="65">
        <f t="shared" si="6"/>
        <v>86.8</v>
      </c>
      <c r="BL6" s="65">
        <f t="shared" si="6"/>
        <v>90.8</v>
      </c>
      <c r="BM6" s="65">
        <f t="shared" si="6"/>
        <v>81.900000000000006</v>
      </c>
      <c r="BN6" s="65" t="str">
        <f>IF(BN8="-","【-】","【"&amp;SUBSTITUTE(TEXT(BN8,"#,##0.0"),"-","△")&amp;"】")</f>
        <v>【59.6】</v>
      </c>
      <c r="BO6" s="65">
        <f>IF(BO8="-",NA(),BO8)</f>
        <v>73.099999999999994</v>
      </c>
      <c r="BP6" s="65">
        <f t="shared" ref="BP6:BX6" si="7">IF(BP8="-",NA(),BP8)</f>
        <v>72.8</v>
      </c>
      <c r="BQ6" s="65">
        <f t="shared" si="7"/>
        <v>83.7</v>
      </c>
      <c r="BR6" s="65">
        <f t="shared" si="7"/>
        <v>87.1</v>
      </c>
      <c r="BS6" s="65">
        <f t="shared" si="7"/>
        <v>90.1</v>
      </c>
      <c r="BT6" s="65">
        <f t="shared" si="7"/>
        <v>69.8</v>
      </c>
      <c r="BU6" s="65">
        <f t="shared" si="7"/>
        <v>71.2</v>
      </c>
      <c r="BV6" s="65">
        <f t="shared" si="7"/>
        <v>73</v>
      </c>
      <c r="BW6" s="65">
        <f t="shared" si="7"/>
        <v>72.099999999999994</v>
      </c>
      <c r="BX6" s="65">
        <f t="shared" si="7"/>
        <v>72.900000000000006</v>
      </c>
      <c r="BY6" s="65" t="str">
        <f>IF(BY8="-","【-】","【"&amp;SUBSTITUTE(TEXT(BY8,"#,##0.0"),"-","△")&amp;"】")</f>
        <v>【74.7】</v>
      </c>
      <c r="BZ6" s="66">
        <f>IF(BZ8="-",NA(),BZ8)</f>
        <v>48141</v>
      </c>
      <c r="CA6" s="66">
        <f t="shared" ref="CA6:CI6" si="8">IF(CA8="-",NA(),CA8)</f>
        <v>50419</v>
      </c>
      <c r="CB6" s="66">
        <f t="shared" si="8"/>
        <v>48705</v>
      </c>
      <c r="CC6" s="66">
        <f t="shared" si="8"/>
        <v>49956</v>
      </c>
      <c r="CD6" s="66">
        <f t="shared" si="8"/>
        <v>49974</v>
      </c>
      <c r="CE6" s="66">
        <f t="shared" si="8"/>
        <v>45085</v>
      </c>
      <c r="CF6" s="66">
        <f t="shared" si="8"/>
        <v>44825</v>
      </c>
      <c r="CG6" s="66">
        <f t="shared" si="8"/>
        <v>45494</v>
      </c>
      <c r="CH6" s="66">
        <f t="shared" si="8"/>
        <v>47924</v>
      </c>
      <c r="CI6" s="66">
        <f t="shared" si="8"/>
        <v>48807</v>
      </c>
      <c r="CJ6" s="65" t="str">
        <f>IF(CJ8="-","【-】","【"&amp;SUBSTITUTE(TEXT(CJ8,"#,##0"),"-","△")&amp;"】")</f>
        <v>【53,621】</v>
      </c>
      <c r="CK6" s="66">
        <f>IF(CK8="-",NA(),CK8)</f>
        <v>16538</v>
      </c>
      <c r="CL6" s="66">
        <f t="shared" ref="CL6:CT6" si="9">IF(CL8="-",NA(),CL8)</f>
        <v>16511</v>
      </c>
      <c r="CM6" s="66">
        <f t="shared" si="9"/>
        <v>17941</v>
      </c>
      <c r="CN6" s="66">
        <f t="shared" si="9"/>
        <v>18849</v>
      </c>
      <c r="CO6" s="66">
        <f t="shared" si="9"/>
        <v>19354</v>
      </c>
      <c r="CP6" s="66">
        <f t="shared" si="9"/>
        <v>11881</v>
      </c>
      <c r="CQ6" s="66">
        <f t="shared" si="9"/>
        <v>12023</v>
      </c>
      <c r="CR6" s="66">
        <f t="shared" si="9"/>
        <v>12309</v>
      </c>
      <c r="CS6" s="66">
        <f t="shared" si="9"/>
        <v>12502</v>
      </c>
      <c r="CT6" s="66">
        <f t="shared" si="9"/>
        <v>12970</v>
      </c>
      <c r="CU6" s="65" t="str">
        <f>IF(CU8="-","【-】","【"&amp;SUBSTITUTE(TEXT(CU8,"#,##0"),"-","△")&amp;"】")</f>
        <v>【15,586】</v>
      </c>
      <c r="CV6" s="65">
        <f>IF(CV8="-",NA(),CV8)</f>
        <v>50.1</v>
      </c>
      <c r="CW6" s="65">
        <f t="shared" ref="CW6:DE6" si="10">IF(CW8="-",NA(),CW8)</f>
        <v>53.5</v>
      </c>
      <c r="CX6" s="65">
        <f t="shared" si="10"/>
        <v>52.8</v>
      </c>
      <c r="CY6" s="65">
        <f t="shared" si="10"/>
        <v>51.7</v>
      </c>
      <c r="CZ6" s="65">
        <f t="shared" si="10"/>
        <v>54.2</v>
      </c>
      <c r="DA6" s="65">
        <f t="shared" si="10"/>
        <v>58.3</v>
      </c>
      <c r="DB6" s="65">
        <f t="shared" si="10"/>
        <v>59.7</v>
      </c>
      <c r="DC6" s="65">
        <f t="shared" si="10"/>
        <v>59</v>
      </c>
      <c r="DD6" s="65">
        <f t="shared" si="10"/>
        <v>59.4</v>
      </c>
      <c r="DE6" s="65">
        <f t="shared" si="10"/>
        <v>59.9</v>
      </c>
      <c r="DF6" s="65" t="str">
        <f>IF(DF8="-","【-】","【"&amp;SUBSTITUTE(TEXT(DF8,"#,##0.0"),"-","△")&amp;"】")</f>
        <v>【54.6】</v>
      </c>
      <c r="DG6" s="65">
        <f>IF(DG8="-",NA(),DG8)</f>
        <v>28.3</v>
      </c>
      <c r="DH6" s="65">
        <f t="shared" ref="DH6:DP6" si="11">IF(DH8="-",NA(),DH8)</f>
        <v>25.7</v>
      </c>
      <c r="DI6" s="65">
        <f t="shared" si="11"/>
        <v>26.2</v>
      </c>
      <c r="DJ6" s="65">
        <f t="shared" si="11"/>
        <v>26.2</v>
      </c>
      <c r="DK6" s="65">
        <f t="shared" si="11"/>
        <v>26</v>
      </c>
      <c r="DL6" s="65">
        <f t="shared" si="11"/>
        <v>22</v>
      </c>
      <c r="DM6" s="65">
        <f t="shared" si="11"/>
        <v>20.9</v>
      </c>
      <c r="DN6" s="65">
        <f t="shared" si="11"/>
        <v>20.7</v>
      </c>
      <c r="DO6" s="65">
        <f t="shared" si="11"/>
        <v>20.6</v>
      </c>
      <c r="DP6" s="65">
        <f t="shared" si="11"/>
        <v>20.5</v>
      </c>
      <c r="DQ6" s="65" t="str">
        <f>IF(DQ8="-","【-】","【"&amp;SUBSTITUTE(TEXT(DQ8,"#,##0.0"),"-","△")&amp;"】")</f>
        <v>【25.0】</v>
      </c>
      <c r="DR6" s="65">
        <f>IF(DR8="-",NA(),DR8)</f>
        <v>47.7</v>
      </c>
      <c r="DS6" s="65">
        <f t="shared" ref="DS6:EA6" si="12">IF(DS8="-",NA(),DS8)</f>
        <v>47.4</v>
      </c>
      <c r="DT6" s="65">
        <f t="shared" si="12"/>
        <v>49.5</v>
      </c>
      <c r="DU6" s="65">
        <f t="shared" si="12"/>
        <v>53.9</v>
      </c>
      <c r="DV6" s="65">
        <f t="shared" si="12"/>
        <v>57.4</v>
      </c>
      <c r="DW6" s="65">
        <f t="shared" si="12"/>
        <v>48.1</v>
      </c>
      <c r="DX6" s="65">
        <f t="shared" si="12"/>
        <v>44.7</v>
      </c>
      <c r="DY6" s="65">
        <f t="shared" si="12"/>
        <v>46.9</v>
      </c>
      <c r="DZ6" s="65">
        <f t="shared" si="12"/>
        <v>48.6</v>
      </c>
      <c r="EA6" s="65">
        <f t="shared" si="12"/>
        <v>50.8</v>
      </c>
      <c r="EB6" s="65" t="str">
        <f>IF(EB8="-","【-】","【"&amp;SUBSTITUTE(TEXT(EB8,"#,##0.0"),"-","△")&amp;"】")</f>
        <v>【53.5】</v>
      </c>
      <c r="EC6" s="65">
        <f>IF(EC8="-",NA(),EC8)</f>
        <v>66.8</v>
      </c>
      <c r="ED6" s="65">
        <f t="shared" ref="ED6:EL6" si="13">IF(ED8="-",NA(),ED8)</f>
        <v>63.5</v>
      </c>
      <c r="EE6" s="65">
        <f t="shared" si="13"/>
        <v>62.7</v>
      </c>
      <c r="EF6" s="65">
        <f t="shared" si="13"/>
        <v>68.599999999999994</v>
      </c>
      <c r="EG6" s="65">
        <f t="shared" si="13"/>
        <v>71.900000000000006</v>
      </c>
      <c r="EH6" s="65">
        <f t="shared" si="13"/>
        <v>66.5</v>
      </c>
      <c r="EI6" s="65">
        <f t="shared" si="13"/>
        <v>64.2</v>
      </c>
      <c r="EJ6" s="65">
        <f t="shared" si="13"/>
        <v>67.3</v>
      </c>
      <c r="EK6" s="65">
        <f t="shared" si="13"/>
        <v>70.099999999999994</v>
      </c>
      <c r="EL6" s="65">
        <f t="shared" si="13"/>
        <v>72.599999999999994</v>
      </c>
      <c r="EM6" s="65" t="str">
        <f>IF(EM8="-","【-】","【"&amp;SUBSTITUTE(TEXT(EM8,"#,##0.0"),"-","△")&amp;"】")</f>
        <v>【70.0】</v>
      </c>
      <c r="EN6" s="66">
        <f>IF(EN8="-",NA(),EN8)</f>
        <v>19615370</v>
      </c>
      <c r="EO6" s="66">
        <f t="shared" ref="EO6:EW6" si="14">IF(EO8="-",NA(),EO8)</f>
        <v>21762000</v>
      </c>
      <c r="EP6" s="66">
        <f t="shared" si="14"/>
        <v>22939020</v>
      </c>
      <c r="EQ6" s="66">
        <f t="shared" si="14"/>
        <v>23029878</v>
      </c>
      <c r="ER6" s="66">
        <f t="shared" si="14"/>
        <v>23555945</v>
      </c>
      <c r="ES6" s="66">
        <f t="shared" si="14"/>
        <v>39301664</v>
      </c>
      <c r="ET6" s="66">
        <f t="shared" si="14"/>
        <v>41260555</v>
      </c>
      <c r="EU6" s="66">
        <f t="shared" si="14"/>
        <v>41975086</v>
      </c>
      <c r="EV6" s="66">
        <f t="shared" si="14"/>
        <v>43785070</v>
      </c>
      <c r="EW6" s="66">
        <f t="shared" si="14"/>
        <v>44436827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152</v>
      </c>
      <c r="B7" s="63">
        <f t="shared" ref="B7:AG7" si="15">B8</f>
        <v>2019</v>
      </c>
      <c r="C7" s="63">
        <f t="shared" si="15"/>
        <v>462187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200床以上～300床未満</v>
      </c>
      <c r="O7" s="63" t="str">
        <f>O8</f>
        <v>非設置</v>
      </c>
      <c r="P7" s="63" t="str">
        <f>P8</f>
        <v>指定管理者(代行制)</v>
      </c>
      <c r="Q7" s="64">
        <f t="shared" si="15"/>
        <v>16</v>
      </c>
      <c r="R7" s="63" t="str">
        <f t="shared" si="15"/>
        <v>対象</v>
      </c>
      <c r="S7" s="63" t="str">
        <f t="shared" si="15"/>
        <v>ド 訓</v>
      </c>
      <c r="T7" s="63" t="str">
        <f t="shared" si="15"/>
        <v>救 臨 感 へ 災 地 輪</v>
      </c>
      <c r="U7" s="64">
        <f>U8</f>
        <v>125469</v>
      </c>
      <c r="V7" s="64">
        <f>V8</f>
        <v>14612</v>
      </c>
      <c r="W7" s="63" t="str">
        <f>W8</f>
        <v>非該当</v>
      </c>
      <c r="X7" s="63" t="str">
        <f t="shared" si="15"/>
        <v>７：１</v>
      </c>
      <c r="Y7" s="64">
        <f t="shared" si="15"/>
        <v>250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>
        <f t="shared" si="15"/>
        <v>4</v>
      </c>
      <c r="AD7" s="64">
        <f t="shared" si="15"/>
        <v>254</v>
      </c>
      <c r="AE7" s="64">
        <f t="shared" si="15"/>
        <v>250</v>
      </c>
      <c r="AF7" s="64" t="str">
        <f t="shared" si="15"/>
        <v>-</v>
      </c>
      <c r="AG7" s="64">
        <f t="shared" si="15"/>
        <v>250</v>
      </c>
      <c r="AH7" s="65">
        <f>AH8</f>
        <v>105</v>
      </c>
      <c r="AI7" s="65">
        <f t="shared" ref="AI7:AQ7" si="16">AI8</f>
        <v>102.2</v>
      </c>
      <c r="AJ7" s="65">
        <f t="shared" si="16"/>
        <v>103</v>
      </c>
      <c r="AK7" s="65">
        <f t="shared" si="16"/>
        <v>103.4</v>
      </c>
      <c r="AL7" s="65">
        <f t="shared" si="16"/>
        <v>102.2</v>
      </c>
      <c r="AM7" s="65">
        <f t="shared" si="16"/>
        <v>96.6</v>
      </c>
      <c r="AN7" s="65">
        <f t="shared" si="16"/>
        <v>96.2</v>
      </c>
      <c r="AO7" s="65">
        <f t="shared" si="16"/>
        <v>97.2</v>
      </c>
      <c r="AP7" s="65">
        <f t="shared" si="16"/>
        <v>97.5</v>
      </c>
      <c r="AQ7" s="65">
        <f t="shared" si="16"/>
        <v>96.9</v>
      </c>
      <c r="AR7" s="65"/>
      <c r="AS7" s="65">
        <f>AS8</f>
        <v>102.9</v>
      </c>
      <c r="AT7" s="65">
        <f t="shared" ref="AT7:BB7" si="17">AT8</f>
        <v>101.2</v>
      </c>
      <c r="AU7" s="65">
        <f t="shared" si="17"/>
        <v>102.4</v>
      </c>
      <c r="AV7" s="65">
        <f t="shared" si="17"/>
        <v>102.3</v>
      </c>
      <c r="AW7" s="65">
        <f t="shared" si="17"/>
        <v>101.7</v>
      </c>
      <c r="AX7" s="65">
        <f t="shared" si="17"/>
        <v>86.2</v>
      </c>
      <c r="AY7" s="65">
        <f t="shared" si="17"/>
        <v>85.7</v>
      </c>
      <c r="AZ7" s="65">
        <f t="shared" si="17"/>
        <v>85.9</v>
      </c>
      <c r="BA7" s="65">
        <f t="shared" si="17"/>
        <v>86</v>
      </c>
      <c r="BB7" s="65">
        <f t="shared" si="17"/>
        <v>86</v>
      </c>
      <c r="BC7" s="65"/>
      <c r="BD7" s="65">
        <f>BD8</f>
        <v>0</v>
      </c>
      <c r="BE7" s="65">
        <f t="shared" ref="BE7:BM7" si="18">BE8</f>
        <v>0</v>
      </c>
      <c r="BF7" s="65">
        <f t="shared" si="18"/>
        <v>0</v>
      </c>
      <c r="BG7" s="65">
        <f t="shared" si="18"/>
        <v>0</v>
      </c>
      <c r="BH7" s="65">
        <f t="shared" si="18"/>
        <v>0</v>
      </c>
      <c r="BI7" s="65">
        <f t="shared" si="18"/>
        <v>81.599999999999994</v>
      </c>
      <c r="BJ7" s="65">
        <f t="shared" si="18"/>
        <v>84.7</v>
      </c>
      <c r="BK7" s="65">
        <f t="shared" si="18"/>
        <v>86.8</v>
      </c>
      <c r="BL7" s="65">
        <f t="shared" si="18"/>
        <v>90.8</v>
      </c>
      <c r="BM7" s="65">
        <f t="shared" si="18"/>
        <v>81.900000000000006</v>
      </c>
      <c r="BN7" s="65"/>
      <c r="BO7" s="65">
        <f>BO8</f>
        <v>73.099999999999994</v>
      </c>
      <c r="BP7" s="65">
        <f t="shared" ref="BP7:BX7" si="19">BP8</f>
        <v>72.8</v>
      </c>
      <c r="BQ7" s="65">
        <f t="shared" si="19"/>
        <v>83.7</v>
      </c>
      <c r="BR7" s="65">
        <f t="shared" si="19"/>
        <v>87.1</v>
      </c>
      <c r="BS7" s="65">
        <f t="shared" si="19"/>
        <v>90.1</v>
      </c>
      <c r="BT7" s="65">
        <f t="shared" si="19"/>
        <v>69.8</v>
      </c>
      <c r="BU7" s="65">
        <f t="shared" si="19"/>
        <v>71.2</v>
      </c>
      <c r="BV7" s="65">
        <f t="shared" si="19"/>
        <v>73</v>
      </c>
      <c r="BW7" s="65">
        <f t="shared" si="19"/>
        <v>72.099999999999994</v>
      </c>
      <c r="BX7" s="65">
        <f t="shared" si="19"/>
        <v>72.900000000000006</v>
      </c>
      <c r="BY7" s="65"/>
      <c r="BZ7" s="66">
        <f>BZ8</f>
        <v>48141</v>
      </c>
      <c r="CA7" s="66">
        <f t="shared" ref="CA7:CI7" si="20">CA8</f>
        <v>50419</v>
      </c>
      <c r="CB7" s="66">
        <f t="shared" si="20"/>
        <v>48705</v>
      </c>
      <c r="CC7" s="66">
        <f t="shared" si="20"/>
        <v>49956</v>
      </c>
      <c r="CD7" s="66">
        <f t="shared" si="20"/>
        <v>49974</v>
      </c>
      <c r="CE7" s="66">
        <f t="shared" si="20"/>
        <v>45085</v>
      </c>
      <c r="CF7" s="66">
        <f t="shared" si="20"/>
        <v>44825</v>
      </c>
      <c r="CG7" s="66">
        <f t="shared" si="20"/>
        <v>45494</v>
      </c>
      <c r="CH7" s="66">
        <f t="shared" si="20"/>
        <v>47924</v>
      </c>
      <c r="CI7" s="66">
        <f t="shared" si="20"/>
        <v>48807</v>
      </c>
      <c r="CJ7" s="65"/>
      <c r="CK7" s="66">
        <f>CK8</f>
        <v>16538</v>
      </c>
      <c r="CL7" s="66">
        <f t="shared" ref="CL7:CT7" si="21">CL8</f>
        <v>16511</v>
      </c>
      <c r="CM7" s="66">
        <f t="shared" si="21"/>
        <v>17941</v>
      </c>
      <c r="CN7" s="66">
        <f t="shared" si="21"/>
        <v>18849</v>
      </c>
      <c r="CO7" s="66">
        <f t="shared" si="21"/>
        <v>19354</v>
      </c>
      <c r="CP7" s="66">
        <f t="shared" si="21"/>
        <v>11881</v>
      </c>
      <c r="CQ7" s="66">
        <f t="shared" si="21"/>
        <v>12023</v>
      </c>
      <c r="CR7" s="66">
        <f t="shared" si="21"/>
        <v>12309</v>
      </c>
      <c r="CS7" s="66">
        <f t="shared" si="21"/>
        <v>12502</v>
      </c>
      <c r="CT7" s="66">
        <f t="shared" si="21"/>
        <v>12970</v>
      </c>
      <c r="CU7" s="65"/>
      <c r="CV7" s="65">
        <f>CV8</f>
        <v>50.1</v>
      </c>
      <c r="CW7" s="65">
        <f t="shared" ref="CW7:DE7" si="22">CW8</f>
        <v>53.5</v>
      </c>
      <c r="CX7" s="65">
        <f t="shared" si="22"/>
        <v>52.8</v>
      </c>
      <c r="CY7" s="65">
        <f t="shared" si="22"/>
        <v>51.7</v>
      </c>
      <c r="CZ7" s="65">
        <f t="shared" si="22"/>
        <v>54.2</v>
      </c>
      <c r="DA7" s="65">
        <f t="shared" si="22"/>
        <v>58.3</v>
      </c>
      <c r="DB7" s="65">
        <f t="shared" si="22"/>
        <v>59.7</v>
      </c>
      <c r="DC7" s="65">
        <f t="shared" si="22"/>
        <v>59</v>
      </c>
      <c r="DD7" s="65">
        <f t="shared" si="22"/>
        <v>59.4</v>
      </c>
      <c r="DE7" s="65">
        <f t="shared" si="22"/>
        <v>59.9</v>
      </c>
      <c r="DF7" s="65"/>
      <c r="DG7" s="65">
        <f>DG8</f>
        <v>28.3</v>
      </c>
      <c r="DH7" s="65">
        <f t="shared" ref="DH7:DP7" si="23">DH8</f>
        <v>25.7</v>
      </c>
      <c r="DI7" s="65">
        <f t="shared" si="23"/>
        <v>26.2</v>
      </c>
      <c r="DJ7" s="65">
        <f t="shared" si="23"/>
        <v>26.2</v>
      </c>
      <c r="DK7" s="65">
        <f t="shared" si="23"/>
        <v>26</v>
      </c>
      <c r="DL7" s="65">
        <f t="shared" si="23"/>
        <v>22</v>
      </c>
      <c r="DM7" s="65">
        <f t="shared" si="23"/>
        <v>20.9</v>
      </c>
      <c r="DN7" s="65">
        <f t="shared" si="23"/>
        <v>20.7</v>
      </c>
      <c r="DO7" s="65">
        <f t="shared" si="23"/>
        <v>20.6</v>
      </c>
      <c r="DP7" s="65">
        <f t="shared" si="23"/>
        <v>20.5</v>
      </c>
      <c r="DQ7" s="65"/>
      <c r="DR7" s="65">
        <f>DR8</f>
        <v>47.7</v>
      </c>
      <c r="DS7" s="65">
        <f t="shared" ref="DS7:EA7" si="24">DS8</f>
        <v>47.4</v>
      </c>
      <c r="DT7" s="65">
        <f t="shared" si="24"/>
        <v>49.5</v>
      </c>
      <c r="DU7" s="65">
        <f t="shared" si="24"/>
        <v>53.9</v>
      </c>
      <c r="DV7" s="65">
        <f t="shared" si="24"/>
        <v>57.4</v>
      </c>
      <c r="DW7" s="65">
        <f t="shared" si="24"/>
        <v>48.1</v>
      </c>
      <c r="DX7" s="65">
        <f t="shared" si="24"/>
        <v>44.7</v>
      </c>
      <c r="DY7" s="65">
        <f t="shared" si="24"/>
        <v>46.9</v>
      </c>
      <c r="DZ7" s="65">
        <f t="shared" si="24"/>
        <v>48.6</v>
      </c>
      <c r="EA7" s="65">
        <f t="shared" si="24"/>
        <v>50.8</v>
      </c>
      <c r="EB7" s="65"/>
      <c r="EC7" s="65">
        <f>EC8</f>
        <v>66.8</v>
      </c>
      <c r="ED7" s="65">
        <f t="shared" ref="ED7:EL7" si="25">ED8</f>
        <v>63.5</v>
      </c>
      <c r="EE7" s="65">
        <f t="shared" si="25"/>
        <v>62.7</v>
      </c>
      <c r="EF7" s="65">
        <f t="shared" si="25"/>
        <v>68.599999999999994</v>
      </c>
      <c r="EG7" s="65">
        <f t="shared" si="25"/>
        <v>71.900000000000006</v>
      </c>
      <c r="EH7" s="65">
        <f t="shared" si="25"/>
        <v>66.5</v>
      </c>
      <c r="EI7" s="65">
        <f t="shared" si="25"/>
        <v>64.2</v>
      </c>
      <c r="EJ7" s="65">
        <f t="shared" si="25"/>
        <v>67.3</v>
      </c>
      <c r="EK7" s="65">
        <f t="shared" si="25"/>
        <v>70.099999999999994</v>
      </c>
      <c r="EL7" s="65">
        <f t="shared" si="25"/>
        <v>72.599999999999994</v>
      </c>
      <c r="EM7" s="65"/>
      <c r="EN7" s="66">
        <f>EN8</f>
        <v>19615370</v>
      </c>
      <c r="EO7" s="66">
        <f t="shared" ref="EO7:EW7" si="26">EO8</f>
        <v>21762000</v>
      </c>
      <c r="EP7" s="66">
        <f t="shared" si="26"/>
        <v>22939020</v>
      </c>
      <c r="EQ7" s="66">
        <f t="shared" si="26"/>
        <v>23029878</v>
      </c>
      <c r="ER7" s="66">
        <f t="shared" si="26"/>
        <v>23555945</v>
      </c>
      <c r="ES7" s="66">
        <f t="shared" si="26"/>
        <v>39301664</v>
      </c>
      <c r="ET7" s="66">
        <f t="shared" si="26"/>
        <v>41260555</v>
      </c>
      <c r="EU7" s="66">
        <f t="shared" si="26"/>
        <v>41975086</v>
      </c>
      <c r="EV7" s="66">
        <f t="shared" si="26"/>
        <v>43785070</v>
      </c>
      <c r="EW7" s="66">
        <f t="shared" si="26"/>
        <v>44436827</v>
      </c>
      <c r="EX7" s="66"/>
    </row>
    <row r="8" spans="1:154" s="67" customFormat="1">
      <c r="A8" s="48"/>
      <c r="B8" s="68">
        <v>2019</v>
      </c>
      <c r="C8" s="68">
        <v>462187</v>
      </c>
      <c r="D8" s="68">
        <v>46</v>
      </c>
      <c r="E8" s="68">
        <v>6</v>
      </c>
      <c r="F8" s="68">
        <v>0</v>
      </c>
      <c r="G8" s="68">
        <v>1</v>
      </c>
      <c r="H8" s="68" t="s">
        <v>153</v>
      </c>
      <c r="I8" s="68" t="s">
        <v>154</v>
      </c>
      <c r="J8" s="68" t="s">
        <v>155</v>
      </c>
      <c r="K8" s="68" t="s">
        <v>156</v>
      </c>
      <c r="L8" s="68" t="s">
        <v>157</v>
      </c>
      <c r="M8" s="68" t="s">
        <v>158</v>
      </c>
      <c r="N8" s="68" t="s">
        <v>159</v>
      </c>
      <c r="O8" s="68" t="s">
        <v>160</v>
      </c>
      <c r="P8" s="68" t="s">
        <v>161</v>
      </c>
      <c r="Q8" s="69">
        <v>16</v>
      </c>
      <c r="R8" s="68" t="s">
        <v>162</v>
      </c>
      <c r="S8" s="68" t="s">
        <v>163</v>
      </c>
      <c r="T8" s="68" t="s">
        <v>164</v>
      </c>
      <c r="U8" s="69">
        <v>125469</v>
      </c>
      <c r="V8" s="69">
        <v>14612</v>
      </c>
      <c r="W8" s="68" t="s">
        <v>165</v>
      </c>
      <c r="X8" s="70" t="s">
        <v>166</v>
      </c>
      <c r="Y8" s="69">
        <v>250</v>
      </c>
      <c r="Z8" s="69" t="s">
        <v>38</v>
      </c>
      <c r="AA8" s="69" t="s">
        <v>38</v>
      </c>
      <c r="AB8" s="69" t="s">
        <v>38</v>
      </c>
      <c r="AC8" s="69">
        <v>4</v>
      </c>
      <c r="AD8" s="69">
        <v>254</v>
      </c>
      <c r="AE8" s="69">
        <v>250</v>
      </c>
      <c r="AF8" s="69" t="s">
        <v>38</v>
      </c>
      <c r="AG8" s="69">
        <v>250</v>
      </c>
      <c r="AH8" s="71">
        <v>105</v>
      </c>
      <c r="AI8" s="71">
        <v>102.2</v>
      </c>
      <c r="AJ8" s="71">
        <v>103</v>
      </c>
      <c r="AK8" s="71">
        <v>103.4</v>
      </c>
      <c r="AL8" s="71">
        <v>102.2</v>
      </c>
      <c r="AM8" s="71">
        <v>96.6</v>
      </c>
      <c r="AN8" s="71">
        <v>96.2</v>
      </c>
      <c r="AO8" s="71">
        <v>97.2</v>
      </c>
      <c r="AP8" s="71">
        <v>97.5</v>
      </c>
      <c r="AQ8" s="71">
        <v>96.9</v>
      </c>
      <c r="AR8" s="71">
        <v>98.2</v>
      </c>
      <c r="AS8" s="71">
        <v>102.9</v>
      </c>
      <c r="AT8" s="71">
        <v>101.2</v>
      </c>
      <c r="AU8" s="71">
        <v>102.4</v>
      </c>
      <c r="AV8" s="71">
        <v>102.3</v>
      </c>
      <c r="AW8" s="71">
        <v>101.7</v>
      </c>
      <c r="AX8" s="71">
        <v>86.2</v>
      </c>
      <c r="AY8" s="71">
        <v>85.7</v>
      </c>
      <c r="AZ8" s="71">
        <v>85.9</v>
      </c>
      <c r="BA8" s="71">
        <v>86</v>
      </c>
      <c r="BB8" s="71">
        <v>86</v>
      </c>
      <c r="BC8" s="71">
        <v>89.5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81.599999999999994</v>
      </c>
      <c r="BJ8" s="72">
        <v>84.7</v>
      </c>
      <c r="BK8" s="72">
        <v>86.8</v>
      </c>
      <c r="BL8" s="72">
        <v>90.8</v>
      </c>
      <c r="BM8" s="72">
        <v>81.900000000000006</v>
      </c>
      <c r="BN8" s="72">
        <v>59.6</v>
      </c>
      <c r="BO8" s="71">
        <v>73.099999999999994</v>
      </c>
      <c r="BP8" s="71">
        <v>72.8</v>
      </c>
      <c r="BQ8" s="71">
        <v>83.7</v>
      </c>
      <c r="BR8" s="71">
        <v>87.1</v>
      </c>
      <c r="BS8" s="71">
        <v>90.1</v>
      </c>
      <c r="BT8" s="71">
        <v>69.8</v>
      </c>
      <c r="BU8" s="71">
        <v>71.2</v>
      </c>
      <c r="BV8" s="71">
        <v>73</v>
      </c>
      <c r="BW8" s="71">
        <v>72.099999999999994</v>
      </c>
      <c r="BX8" s="71">
        <v>72.900000000000006</v>
      </c>
      <c r="BY8" s="71">
        <v>74.7</v>
      </c>
      <c r="BZ8" s="72">
        <v>48141</v>
      </c>
      <c r="CA8" s="72">
        <v>50419</v>
      </c>
      <c r="CB8" s="72">
        <v>48705</v>
      </c>
      <c r="CC8" s="72">
        <v>49956</v>
      </c>
      <c r="CD8" s="72">
        <v>49974</v>
      </c>
      <c r="CE8" s="72">
        <v>45085</v>
      </c>
      <c r="CF8" s="72">
        <v>44825</v>
      </c>
      <c r="CG8" s="72">
        <v>45494</v>
      </c>
      <c r="CH8" s="72">
        <v>47924</v>
      </c>
      <c r="CI8" s="72">
        <v>48807</v>
      </c>
      <c r="CJ8" s="71">
        <v>53621</v>
      </c>
      <c r="CK8" s="72">
        <v>16538</v>
      </c>
      <c r="CL8" s="72">
        <v>16511</v>
      </c>
      <c r="CM8" s="72">
        <v>17941</v>
      </c>
      <c r="CN8" s="72">
        <v>18849</v>
      </c>
      <c r="CO8" s="72">
        <v>19354</v>
      </c>
      <c r="CP8" s="72">
        <v>11881</v>
      </c>
      <c r="CQ8" s="72">
        <v>12023</v>
      </c>
      <c r="CR8" s="72">
        <v>12309</v>
      </c>
      <c r="CS8" s="72">
        <v>12502</v>
      </c>
      <c r="CT8" s="72">
        <v>12970</v>
      </c>
      <c r="CU8" s="71">
        <v>15586</v>
      </c>
      <c r="CV8" s="72">
        <v>50.1</v>
      </c>
      <c r="CW8" s="72">
        <v>53.5</v>
      </c>
      <c r="CX8" s="72">
        <v>52.8</v>
      </c>
      <c r="CY8" s="72">
        <v>51.7</v>
      </c>
      <c r="CZ8" s="72">
        <v>54.2</v>
      </c>
      <c r="DA8" s="72">
        <v>58.3</v>
      </c>
      <c r="DB8" s="72">
        <v>59.7</v>
      </c>
      <c r="DC8" s="72">
        <v>59</v>
      </c>
      <c r="DD8" s="72">
        <v>59.4</v>
      </c>
      <c r="DE8" s="72">
        <v>59.9</v>
      </c>
      <c r="DF8" s="72">
        <v>54.6</v>
      </c>
      <c r="DG8" s="72">
        <v>28.3</v>
      </c>
      <c r="DH8" s="72">
        <v>25.7</v>
      </c>
      <c r="DI8" s="72">
        <v>26.2</v>
      </c>
      <c r="DJ8" s="72">
        <v>26.2</v>
      </c>
      <c r="DK8" s="72">
        <v>26</v>
      </c>
      <c r="DL8" s="72">
        <v>22</v>
      </c>
      <c r="DM8" s="72">
        <v>20.9</v>
      </c>
      <c r="DN8" s="72">
        <v>20.7</v>
      </c>
      <c r="DO8" s="72">
        <v>20.6</v>
      </c>
      <c r="DP8" s="72">
        <v>20.5</v>
      </c>
      <c r="DQ8" s="72">
        <v>25</v>
      </c>
      <c r="DR8" s="71">
        <v>47.7</v>
      </c>
      <c r="DS8" s="71">
        <v>47.4</v>
      </c>
      <c r="DT8" s="71">
        <v>49.5</v>
      </c>
      <c r="DU8" s="71">
        <v>53.9</v>
      </c>
      <c r="DV8" s="71">
        <v>57.4</v>
      </c>
      <c r="DW8" s="71">
        <v>48.1</v>
      </c>
      <c r="DX8" s="71">
        <v>44.7</v>
      </c>
      <c r="DY8" s="71">
        <v>46.9</v>
      </c>
      <c r="DZ8" s="71">
        <v>48.6</v>
      </c>
      <c r="EA8" s="71">
        <v>50.8</v>
      </c>
      <c r="EB8" s="71">
        <v>53.5</v>
      </c>
      <c r="EC8" s="71">
        <v>66.8</v>
      </c>
      <c r="ED8" s="71">
        <v>63.5</v>
      </c>
      <c r="EE8" s="71">
        <v>62.7</v>
      </c>
      <c r="EF8" s="71">
        <v>68.599999999999994</v>
      </c>
      <c r="EG8" s="71">
        <v>71.900000000000006</v>
      </c>
      <c r="EH8" s="71">
        <v>66.5</v>
      </c>
      <c r="EI8" s="71">
        <v>64.2</v>
      </c>
      <c r="EJ8" s="71">
        <v>67.3</v>
      </c>
      <c r="EK8" s="71">
        <v>70.099999999999994</v>
      </c>
      <c r="EL8" s="71">
        <v>72.599999999999994</v>
      </c>
      <c r="EM8" s="71">
        <v>70</v>
      </c>
      <c r="EN8" s="72">
        <v>19615370</v>
      </c>
      <c r="EO8" s="72">
        <v>21762000</v>
      </c>
      <c r="EP8" s="72">
        <v>22939020</v>
      </c>
      <c r="EQ8" s="72">
        <v>23029878</v>
      </c>
      <c r="ER8" s="72">
        <v>23555945</v>
      </c>
      <c r="ES8" s="72">
        <v>39301664</v>
      </c>
      <c r="ET8" s="72">
        <v>41260555</v>
      </c>
      <c r="EU8" s="72">
        <v>41975086</v>
      </c>
      <c r="EV8" s="72">
        <v>43785070</v>
      </c>
      <c r="EW8" s="72">
        <v>44436827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167</v>
      </c>
      <c r="C10" s="77" t="s">
        <v>168</v>
      </c>
      <c r="D10" s="77" t="s">
        <v>169</v>
      </c>
      <c r="E10" s="77" t="s">
        <v>170</v>
      </c>
      <c r="F10" s="77" t="s">
        <v>171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2021-01-15T03:02:38Z</cp:lastPrinted>
  <dcterms:created xsi:type="dcterms:W3CDTF">2020-12-15T03:59:09Z</dcterms:created>
  <dcterms:modified xsi:type="dcterms:W3CDTF">2021-02-25T00:17:44Z</dcterms:modified>
  <cp:category/>
</cp:coreProperties>
</file>