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共有（川井田）\61 公営企業決算統計\R02\02決算統計関連調査\030112 公営企業に係る経営比較分析表（平成元年度決算）の分析等について\★完成版★\13_いちき串木野市\"/>
    </mc:Choice>
  </mc:AlternateContent>
  <workbookProtection workbookAlgorithmName="SHA-512" workbookHashValue="mLD3UWN1Z7W6MM9xYbkD3p5ukkEHGsUO2I/reODsUBel2xJiZXLX3kYDnYZPwkxjM7smMWWoU2Hc4doc+vxb/g==" workbookSaltValue="Na3UMOf/octWKOVrzwtTYg==" workbookSpinCount="100000" lockStructure="1"/>
  <bookViews>
    <workbookView xWindow="0" yWindow="0" windowWidth="15360" windowHeight="7635"/>
  </bookViews>
  <sheets>
    <sheet name="法非適用_下水道事業" sheetId="4" r:id="rId1"/>
    <sheet name="データ" sheetId="5" state="hidden" r:id="rId2"/>
  </sheets>
  <calcPr calcId="162913"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alcChain>
</file>

<file path=xl/sharedStrings.xml><?xml version="1.0" encoding="utf-8"?>
<sst xmlns="http://schemas.openxmlformats.org/spreadsheetml/2006/main" count="236" uniqueCount="122">
  <si>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</si>
  <si>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</si>
  <si>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</si>
  <si>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</si>
  <si>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</si>
  <si>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</si>
  <si>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</si>
  <si>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</si>
  <si>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</si>
  <si>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</si>
  <si>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</si>
  <si>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</si>
  <si>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</si>
  <si>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</si>
  <si>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</si>
  <si>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</si>
  <si>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</si>
  <si>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</si>
  <si>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</si>
  <si>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</si>
  <si>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</si>
  <si>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</si>
  <si>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</si>
  <si>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</si>
  <si>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</si>
  <si>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</si>
  <si>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</si>
  <si>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</si>
  <si>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</si>
  <si>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</si>
  <si>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</si>
  <si>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</si>
  <si>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</si>
  <si>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</si>
  <si>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</si>
  <si>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</si>
  <si>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</si>
  <si>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</si>
  <si>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</si>
  <si>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</si>
  <si>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</si>
  <si>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</si>
  <si>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</si>
  <si>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</si>
  <si>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</si>
  <si>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</si>
  <si>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</si>
  <si>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</si>
  <si>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</si>
  <si>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</si>
  <si>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</si>
  <si>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</si>
  <si>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</si>
  <si>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</si>
  <si>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</si>
  <si>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</si>
  <si>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</si>
  <si>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</si>
  <si>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</si>
  <si>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</si>
  <si>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</si>
  <si>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</si>
  <si>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</si>
  <si>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</si>
  <si>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</si>
  <si>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</si>
  <si>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</si>
  <si>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</si>
  <si>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</si>
  <si>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</si>
  <si>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</si>
  <si>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</si>
  <si>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</si>
  <si>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</si>
  <si>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</si>
  <si>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</si>
  <si>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</si>
  <si>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</si>
  <si>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</si>
  <si>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</si>
  <si>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</si>
  <si>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</si>
  <si>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</si>
  <si>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</si>
  <si>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</si>
  <si>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</si>
  <si>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</si>
  <si>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</si>
  <si>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</si>
  <si>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</si>
  <si>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</si>
  <si>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</si>
  <si>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</si>
  <si>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</si>
  <si>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</si>
  <si>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</si>
  <si>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</si>
  <si>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</si>
  <si>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いちき串木野市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</si>
  <si>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</si>
  <si>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</si>
  <si>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</si>
  <si>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</si>
  <si>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</si>
  <si>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</si>
  <si>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</si>
  <si>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</si>
  <si>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</si>
  <si>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</si>
  <si>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</si>
  <si>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</si>
  <si>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</si>
  <si>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</si>
  <si>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</si>
  <si>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</si>
  <si>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</si>
  <si>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"H"yy</t>
    <phoneticPr fontId="4"/>
  </si>
  <si>
    <t>"R"dd</t>
    <phoneticPr fontId="4"/>
  </si>
  <si>
    <t>←書式設定</t>
    <rPh sb="1" eb="3">
      <t>ショシキ</t>
    </rPh>
    <rPh sb="3" eb="5">
      <t>セッテイ</t>
    </rPh>
    <phoneticPr fontId="4"/>
  </si>
  <si>
    <t>　平成16年度に供用開始し、16年程経過しているが、現在のところ管渠における更新、改良等の必要性は無い。</t>
    <rPh sb="1" eb="3">
      <t>ヘイセイ</t>
    </rPh>
    <rPh sb="5" eb="7">
      <t>ネンド</t>
    </rPh>
    <rPh sb="8" eb="10">
      <t>キョウヨウ</t>
    </rPh>
    <rPh sb="10" eb="12">
      <t>カイシ</t>
    </rPh>
    <rPh sb="16" eb="17">
      <t>ネン</t>
    </rPh>
    <rPh sb="17" eb="18">
      <t>ホド</t>
    </rPh>
    <rPh sb="18" eb="20">
      <t>ケイカ</t>
    </rPh>
    <rPh sb="26" eb="28">
      <t>ゲンザイ</t>
    </rPh>
    <rPh sb="32" eb="34">
      <t>カンキョ</t>
    </rPh>
    <rPh sb="38" eb="40">
      <t>コウシン</t>
    </rPh>
    <rPh sb="41" eb="43">
      <t>カイリョウ</t>
    </rPh>
    <rPh sb="43" eb="44">
      <t>トウ</t>
    </rPh>
    <rPh sb="45" eb="47">
      <t>ヒツヨウ</t>
    </rPh>
    <rPh sb="47" eb="48">
      <t>セイ</t>
    </rPh>
    <rPh sb="49" eb="50">
      <t>ナ</t>
    </rPh>
    <phoneticPr fontId="4"/>
  </si>
  <si>
    <t>　平成16年度に供用開始し16年程経過している。管渠も整備され施設や管渠の長寿命化の必要性はないが、一般会計からの繰入に依存しているため、今後、経営状況を把握しながら使用料の見直しを行い健全な運営に努めていく。</t>
    <rPh sb="1" eb="3">
      <t>ヘイセイ</t>
    </rPh>
    <rPh sb="5" eb="7">
      <t>ネンド</t>
    </rPh>
    <rPh sb="8" eb="10">
      <t>キョウヨウ</t>
    </rPh>
    <rPh sb="10" eb="12">
      <t>カイシ</t>
    </rPh>
    <rPh sb="15" eb="16">
      <t>ネン</t>
    </rPh>
    <rPh sb="16" eb="17">
      <t>ホド</t>
    </rPh>
    <rPh sb="17" eb="19">
      <t>ケイカ</t>
    </rPh>
    <rPh sb="24" eb="26">
      <t>カンキョ</t>
    </rPh>
    <rPh sb="27" eb="29">
      <t>セイビ</t>
    </rPh>
    <rPh sb="31" eb="33">
      <t>シセツ</t>
    </rPh>
    <rPh sb="34" eb="36">
      <t>カンキョ</t>
    </rPh>
    <rPh sb="37" eb="38">
      <t>チョウ</t>
    </rPh>
    <rPh sb="38" eb="41">
      <t>ジュミョウカ</t>
    </rPh>
    <rPh sb="42" eb="45">
      <t>ヒツヨウセイ</t>
    </rPh>
    <rPh sb="50" eb="52">
      <t>イッパン</t>
    </rPh>
    <rPh sb="52" eb="54">
      <t>カイケイ</t>
    </rPh>
    <rPh sb="57" eb="59">
      <t>クリイレ</t>
    </rPh>
    <rPh sb="60" eb="62">
      <t>イゾン</t>
    </rPh>
    <rPh sb="69" eb="71">
      <t>コンゴ</t>
    </rPh>
    <rPh sb="72" eb="74">
      <t>ケイエイ</t>
    </rPh>
    <rPh sb="74" eb="76">
      <t>ジョウキョウ</t>
    </rPh>
    <rPh sb="77" eb="79">
      <t>ハアク</t>
    </rPh>
    <rPh sb="83" eb="86">
      <t>シヨウリョウ</t>
    </rPh>
    <rPh sb="87" eb="89">
      <t>ミナオ</t>
    </rPh>
    <rPh sb="91" eb="92">
      <t>オコナ</t>
    </rPh>
    <rPh sb="93" eb="95">
      <t>ケンゼン</t>
    </rPh>
    <rPh sb="96" eb="98">
      <t>ウンエイ</t>
    </rPh>
    <rPh sb="99" eb="100">
      <t>ツト</t>
    </rPh>
    <phoneticPr fontId="4"/>
  </si>
  <si>
    <t>①収益的収支比率
　比率が上がった要因は、公営企業会計移行に伴う打切り決算により未払金が発生したことが大きく影響しているが、一般会計からの繰入金に依存しているため、今後は使用料の見直しを行う等、経営改善の取り組みが必要となってくる。
④企業債残高対事業規模比率
　繰出基準に基づいて一般会計からの繰出しを行ったため、近年0％で推移している。
⑤経費回収率
　打切り決算により未払金が発生したことにより比率が上がっているが、施設も老朽化していくことから計画的な修繕や使用料の見直しを行うなど健全化に努める。
⑥汚水処理原価
　類似団体平均値と比較すると汚水処理原価が抑えられているが、維持管理費等の経費が増えることが予想されるため、経営改善に努める必要がある。
⑦施設利用率
　類似団体平均値と比較すると施設利用率は高くなっている。今後も未接続者に対して戸別訪問等を行い下水道接続の普及に努めていく。
⑧水洗化率
　数値は数年ほぼ横ばいである。今後も未接続者に対して戸別訪問等を行い、下水道接続の普及に努めていく。
　</t>
    <rPh sb="1" eb="4">
      <t>シュウエキテキ</t>
    </rPh>
    <rPh sb="4" eb="6">
      <t>シュウシ</t>
    </rPh>
    <rPh sb="6" eb="8">
      <t>ヒリツ</t>
    </rPh>
    <rPh sb="10" eb="12">
      <t>ヒリツ</t>
    </rPh>
    <rPh sb="13" eb="14">
      <t>ア</t>
    </rPh>
    <rPh sb="17" eb="19">
      <t>ヨウイン</t>
    </rPh>
    <rPh sb="21" eb="23">
      <t>コウエイ</t>
    </rPh>
    <rPh sb="23" eb="25">
      <t>キギョウ</t>
    </rPh>
    <rPh sb="25" eb="27">
      <t>カイケイ</t>
    </rPh>
    <rPh sb="27" eb="29">
      <t>イコウ</t>
    </rPh>
    <rPh sb="30" eb="31">
      <t>トモナ</t>
    </rPh>
    <rPh sb="32" eb="34">
      <t>ウチキ</t>
    </rPh>
    <rPh sb="35" eb="37">
      <t>ケッサン</t>
    </rPh>
    <rPh sb="40" eb="43">
      <t>ミハライキン</t>
    </rPh>
    <rPh sb="44" eb="46">
      <t>ハッセイ</t>
    </rPh>
    <rPh sb="51" eb="52">
      <t>オオ</t>
    </rPh>
    <rPh sb="54" eb="56">
      <t>エイキョウ</t>
    </rPh>
    <rPh sb="62" eb="64">
      <t>イッパン</t>
    </rPh>
    <rPh sb="64" eb="66">
      <t>カイケイ</t>
    </rPh>
    <rPh sb="69" eb="71">
      <t>クリイレ</t>
    </rPh>
    <rPh sb="71" eb="72">
      <t>キン</t>
    </rPh>
    <rPh sb="73" eb="75">
      <t>イゾン</t>
    </rPh>
    <rPh sb="82" eb="84">
      <t>コンゴ</t>
    </rPh>
    <rPh sb="85" eb="88">
      <t>シヨウリョウ</t>
    </rPh>
    <rPh sb="89" eb="91">
      <t>ミナオ</t>
    </rPh>
    <rPh sb="93" eb="94">
      <t>オコナ</t>
    </rPh>
    <rPh sb="95" eb="96">
      <t>ナド</t>
    </rPh>
    <rPh sb="97" eb="99">
      <t>ケイエイ</t>
    </rPh>
    <rPh sb="99" eb="101">
      <t>カイゼン</t>
    </rPh>
    <rPh sb="102" eb="103">
      <t>ト</t>
    </rPh>
    <rPh sb="104" eb="105">
      <t>ク</t>
    </rPh>
    <rPh sb="107" eb="109">
      <t>ヒツヨウ</t>
    </rPh>
    <rPh sb="118" eb="120">
      <t>キギョウ</t>
    </rPh>
    <rPh sb="120" eb="121">
      <t>サイ</t>
    </rPh>
    <rPh sb="121" eb="123">
      <t>ザンダカ</t>
    </rPh>
    <rPh sb="123" eb="124">
      <t>タイ</t>
    </rPh>
    <rPh sb="124" eb="126">
      <t>ジギョウ</t>
    </rPh>
    <rPh sb="126" eb="128">
      <t>キボ</t>
    </rPh>
    <rPh sb="128" eb="130">
      <t>ヒリツ</t>
    </rPh>
    <rPh sb="132" eb="134">
      <t>クリダ</t>
    </rPh>
    <rPh sb="134" eb="136">
      <t>キジュン</t>
    </rPh>
    <rPh sb="137" eb="138">
      <t>モト</t>
    </rPh>
    <rPh sb="141" eb="143">
      <t>イッパン</t>
    </rPh>
    <rPh sb="143" eb="145">
      <t>カイケイ</t>
    </rPh>
    <rPh sb="148" eb="150">
      <t>クリダ</t>
    </rPh>
    <rPh sb="152" eb="153">
      <t>オコナ</t>
    </rPh>
    <rPh sb="158" eb="160">
      <t>キンネン</t>
    </rPh>
    <rPh sb="163" eb="165">
      <t>スイイ</t>
    </rPh>
    <rPh sb="179" eb="181">
      <t>ウチキ</t>
    </rPh>
    <rPh sb="182" eb="184">
      <t>ケッサン</t>
    </rPh>
    <rPh sb="187" eb="190">
      <t>ミハライキン</t>
    </rPh>
    <rPh sb="191" eb="193">
      <t>ハッセイ</t>
    </rPh>
    <rPh sb="200" eb="202">
      <t>ヒリツ</t>
    </rPh>
    <rPh sb="203" eb="204">
      <t>ア</t>
    </rPh>
    <rPh sb="211" eb="213">
      <t>シセツ</t>
    </rPh>
    <rPh sb="214" eb="217">
      <t>ロウキュウカ</t>
    </rPh>
    <rPh sb="225" eb="228">
      <t>ケイカクテキ</t>
    </rPh>
    <rPh sb="229" eb="231">
      <t>シュウゼン</t>
    </rPh>
    <rPh sb="262" eb="264">
      <t>ルイジ</t>
    </rPh>
    <rPh sb="264" eb="266">
      <t>ダンタイ</t>
    </rPh>
    <rPh sb="266" eb="269">
      <t>ヘイキンチ</t>
    </rPh>
    <rPh sb="270" eb="272">
      <t>ヒカク</t>
    </rPh>
    <rPh sb="275" eb="277">
      <t>オスイ</t>
    </rPh>
    <rPh sb="277" eb="279">
      <t>ショリ</t>
    </rPh>
    <rPh sb="279" eb="281">
      <t>ゲンカ</t>
    </rPh>
    <rPh sb="282" eb="283">
      <t>オサ</t>
    </rPh>
    <rPh sb="291" eb="293">
      <t>イジ</t>
    </rPh>
    <rPh sb="293" eb="295">
      <t>カンリ</t>
    </rPh>
    <rPh sb="295" eb="296">
      <t>ヒ</t>
    </rPh>
    <rPh sb="296" eb="297">
      <t>トウ</t>
    </rPh>
    <rPh sb="298" eb="300">
      <t>ケイヒ</t>
    </rPh>
    <rPh sb="301" eb="302">
      <t>フ</t>
    </rPh>
    <rPh sb="307" eb="309">
      <t>ヨソウ</t>
    </rPh>
    <rPh sb="315" eb="317">
      <t>ケイエイ</t>
    </rPh>
    <rPh sb="317" eb="319">
      <t>カイゼン</t>
    </rPh>
    <rPh sb="320" eb="321">
      <t>ツト</t>
    </rPh>
    <rPh sb="323" eb="325">
      <t>ヒツヨウ</t>
    </rPh>
    <rPh sb="331" eb="333">
      <t>シセツ</t>
    </rPh>
    <rPh sb="333" eb="336">
      <t>リヨウリツ</t>
    </rPh>
    <rPh sb="338" eb="340">
      <t>ルイジ</t>
    </rPh>
    <rPh sb="340" eb="342">
      <t>ダンタイ</t>
    </rPh>
    <rPh sb="342" eb="345">
      <t>ヘイキンチ</t>
    </rPh>
    <rPh sb="346" eb="348">
      <t>ヒカク</t>
    </rPh>
    <rPh sb="351" eb="353">
      <t>シセツ</t>
    </rPh>
    <rPh sb="353" eb="355">
      <t>リヨウ</t>
    </rPh>
    <rPh sb="355" eb="356">
      <t>リツ</t>
    </rPh>
    <rPh sb="357" eb="358">
      <t>タカ</t>
    </rPh>
    <rPh sb="365" eb="367">
      <t>コンゴ</t>
    </rPh>
    <rPh sb="368" eb="369">
      <t>ミ</t>
    </rPh>
    <rPh sb="369" eb="371">
      <t>セツゾク</t>
    </rPh>
    <rPh sb="371" eb="372">
      <t>シャ</t>
    </rPh>
    <rPh sb="373" eb="374">
      <t>タイ</t>
    </rPh>
    <rPh sb="376" eb="377">
      <t>ト</t>
    </rPh>
    <rPh sb="377" eb="378">
      <t>ベツ</t>
    </rPh>
    <rPh sb="378" eb="380">
      <t>ホウモン</t>
    </rPh>
    <rPh sb="380" eb="381">
      <t>トウ</t>
    </rPh>
    <rPh sb="382" eb="383">
      <t>オコナ</t>
    </rPh>
    <rPh sb="384" eb="387">
      <t>ゲスイドウ</t>
    </rPh>
    <rPh sb="387" eb="389">
      <t>セツゾク</t>
    </rPh>
    <rPh sb="390" eb="392">
      <t>フキュウ</t>
    </rPh>
    <rPh sb="393" eb="394">
      <t>ツト</t>
    </rPh>
    <rPh sb="401" eb="404">
      <t>スイセンカ</t>
    </rPh>
    <rPh sb="404" eb="405">
      <t>リツ</t>
    </rPh>
    <rPh sb="407" eb="409">
      <t>スウチ</t>
    </rPh>
    <rPh sb="410" eb="412">
      <t>スウネン</t>
    </rPh>
    <rPh sb="414" eb="415">
      <t>ヨコ</t>
    </rPh>
    <rPh sb="421" eb="423">
      <t>コンゴ</t>
    </rPh>
    <rPh sb="424" eb="425">
      <t>ミ</t>
    </rPh>
    <rPh sb="425" eb="427">
      <t>セツゾク</t>
    </rPh>
    <rPh sb="427" eb="428">
      <t>シャ</t>
    </rPh>
    <rPh sb="429" eb="430">
      <t>タイ</t>
    </rPh>
    <rPh sb="432" eb="433">
      <t>ト</t>
    </rPh>
    <rPh sb="433" eb="434">
      <t>ベツ</t>
    </rPh>
    <rPh sb="434" eb="436">
      <t>ホウモン</t>
    </rPh>
    <rPh sb="436" eb="437">
      <t>トウ</t>
    </rPh>
    <rPh sb="438" eb="439">
      <t>オコナ</t>
    </rPh>
    <rPh sb="441" eb="444">
      <t>ゲスイドウ</t>
    </rPh>
    <rPh sb="444" eb="446">
      <t>セツゾク</t>
    </rPh>
    <rPh sb="447" eb="449">
      <t>フキュウ</t>
    </rPh>
    <rPh sb="450" eb="451">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</si>
</sst>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8C7-4BB6-A562-E70673B461D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0.1</c:v>
                </c:pt>
                <c:pt idx="1">
                  <c:v>0</c:v>
                </c:pt>
                <c:pt idx="2">
                  <c:v>0</c:v>
                </c:pt>
                <c:pt idx="3" formatCode="#,##0.00;&quot;△&quot;#,##0.00;&quot;-&quot;">
                  <c:v>0.26</c:v>
                </c:pt>
                <c:pt idx="4" formatCode="#,##0.00;&quot;△&quot;#,##0.00;&quot;-&quot;">
                  <c:v>0.01</c:v>
                </c:pt>
              </c:numCache>
            </c:numRef>
          </c:val>
          <c:smooth val="0"/>
          <c:extLst>
            <c:ext xmlns:c16="http://schemas.microsoft.com/office/drawing/2014/chart" uri="{C3380CC4-5D6E-409C-BE32-E72D297353CC}">
              <c16:uniqueId val="{00000001-48C7-4BB6-A562-E70673B461D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50.49</c:v>
                </c:pt>
                <c:pt idx="1">
                  <c:v>50.49</c:v>
                </c:pt>
                <c:pt idx="2">
                  <c:v>49.03</c:v>
                </c:pt>
                <c:pt idx="3">
                  <c:v>46.6</c:v>
                </c:pt>
                <c:pt idx="4">
                  <c:v>47.57</c:v>
                </c:pt>
              </c:numCache>
            </c:numRef>
          </c:val>
          <c:extLst>
            <c:ext xmlns:c16="http://schemas.microsoft.com/office/drawing/2014/chart" uri="{C3380CC4-5D6E-409C-BE32-E72D297353CC}">
              <c16:uniqueId val="{00000000-45AE-468E-B52C-8812912404C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29.28</c:v>
                </c:pt>
                <c:pt idx="1">
                  <c:v>29.4</c:v>
                </c:pt>
                <c:pt idx="2">
                  <c:v>29.8</c:v>
                </c:pt>
                <c:pt idx="3">
                  <c:v>29.43</c:v>
                </c:pt>
                <c:pt idx="4">
                  <c:v>32.479999999999997</c:v>
                </c:pt>
              </c:numCache>
            </c:numRef>
          </c:val>
          <c:smooth val="0"/>
          <c:extLst>
            <c:ext xmlns:c16="http://schemas.microsoft.com/office/drawing/2014/chart" uri="{C3380CC4-5D6E-409C-BE32-E72D297353CC}">
              <c16:uniqueId val="{00000001-45AE-468E-B52C-8812912404C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85.71</c:v>
                </c:pt>
                <c:pt idx="1">
                  <c:v>86.69</c:v>
                </c:pt>
                <c:pt idx="2">
                  <c:v>86.64</c:v>
                </c:pt>
                <c:pt idx="3">
                  <c:v>87.74</c:v>
                </c:pt>
                <c:pt idx="4">
                  <c:v>87.04</c:v>
                </c:pt>
              </c:numCache>
            </c:numRef>
          </c:val>
          <c:extLst>
            <c:ext xmlns:c16="http://schemas.microsoft.com/office/drawing/2014/chart" uri="{C3380CC4-5D6E-409C-BE32-E72D297353CC}">
              <c16:uniqueId val="{00000000-7AFE-42A8-BEAE-AE4859747F4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66.819999999999993</c:v>
                </c:pt>
                <c:pt idx="1">
                  <c:v>63.77</c:v>
                </c:pt>
                <c:pt idx="2">
                  <c:v>66.95</c:v>
                </c:pt>
                <c:pt idx="3">
                  <c:v>66.33</c:v>
                </c:pt>
                <c:pt idx="4">
                  <c:v>79.2</c:v>
                </c:pt>
              </c:numCache>
            </c:numRef>
          </c:val>
          <c:smooth val="0"/>
          <c:extLst>
            <c:ext xmlns:c16="http://schemas.microsoft.com/office/drawing/2014/chart" uri="{C3380CC4-5D6E-409C-BE32-E72D297353CC}">
              <c16:uniqueId val="{00000001-7AFE-42A8-BEAE-AE4859747F4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c:v>
                </c:pt>
                <c:pt idx="1">
                  <c:v>100</c:v>
                </c:pt>
                <c:pt idx="2">
                  <c:v>100</c:v>
                </c:pt>
                <c:pt idx="3">
                  <c:v>92.48</c:v>
                </c:pt>
                <c:pt idx="4">
                  <c:v>109.22</c:v>
                </c:pt>
              </c:numCache>
            </c:numRef>
          </c:val>
          <c:extLst>
            <c:ext xmlns:c16="http://schemas.microsoft.com/office/drawing/2014/chart" uri="{C3380CC4-5D6E-409C-BE32-E72D297353CC}">
              <c16:uniqueId val="{00000000-454E-4E10-B3DF-6240050FD86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4E-4E10-B3DF-6240050FD86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B9-499A-9DD4-09DA1A9DEA7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B9-499A-9DD4-09DA1A9DEA7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CE2-47B5-994A-34AD4A37E91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E2-47B5-994A-34AD4A37E91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E7-485C-A9AA-07A17034256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E7-485C-A9AA-07A17034256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C65-4741-BFDE-51496A4F3E9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65-4741-BFDE-51496A4F3E9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quot;-&quot;">
                  <c:v>98.5</c:v>
                </c:pt>
                <c:pt idx="1">
                  <c:v>0</c:v>
                </c:pt>
                <c:pt idx="2">
                  <c:v>0</c:v>
                </c:pt>
                <c:pt idx="3">
                  <c:v>0</c:v>
                </c:pt>
                <c:pt idx="4">
                  <c:v>0</c:v>
                </c:pt>
              </c:numCache>
            </c:numRef>
          </c:val>
          <c:extLst>
            <c:ext xmlns:c16="http://schemas.microsoft.com/office/drawing/2014/chart" uri="{C3380CC4-5D6E-409C-BE32-E72D297353CC}">
              <c16:uniqueId val="{00000000-A033-4A3C-B45C-E748785A3DA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1451.54</c:v>
                </c:pt>
                <c:pt idx="1">
                  <c:v>1700.42</c:v>
                </c:pt>
                <c:pt idx="2">
                  <c:v>1491.92</c:v>
                </c:pt>
                <c:pt idx="3">
                  <c:v>1756.26</c:v>
                </c:pt>
                <c:pt idx="4">
                  <c:v>998.42</c:v>
                </c:pt>
              </c:numCache>
            </c:numRef>
          </c:val>
          <c:smooth val="0"/>
          <c:extLst>
            <c:ext xmlns:c16="http://schemas.microsoft.com/office/drawing/2014/chart" uri="{C3380CC4-5D6E-409C-BE32-E72D297353CC}">
              <c16:uniqueId val="{00000001-A033-4A3C-B45C-E748785A3DA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95.34</c:v>
                </c:pt>
                <c:pt idx="1">
                  <c:v>94.17</c:v>
                </c:pt>
                <c:pt idx="2">
                  <c:v>66.650000000000006</c:v>
                </c:pt>
                <c:pt idx="3">
                  <c:v>74.319999999999993</c:v>
                </c:pt>
                <c:pt idx="4">
                  <c:v>91.84</c:v>
                </c:pt>
              </c:numCache>
            </c:numRef>
          </c:val>
          <c:extLst>
            <c:ext xmlns:c16="http://schemas.microsoft.com/office/drawing/2014/chart" uri="{C3380CC4-5D6E-409C-BE32-E72D297353CC}">
              <c16:uniqueId val="{00000000-7BCD-4611-A2D5-3F30F2EBE82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33.58</c:v>
                </c:pt>
                <c:pt idx="1">
                  <c:v>34.51</c:v>
                </c:pt>
                <c:pt idx="2">
                  <c:v>46.77</c:v>
                </c:pt>
                <c:pt idx="3">
                  <c:v>45.78</c:v>
                </c:pt>
                <c:pt idx="4">
                  <c:v>41.41</c:v>
                </c:pt>
              </c:numCache>
            </c:numRef>
          </c:val>
          <c:smooth val="0"/>
          <c:extLst>
            <c:ext xmlns:c16="http://schemas.microsoft.com/office/drawing/2014/chart" uri="{C3380CC4-5D6E-409C-BE32-E72D297353CC}">
              <c16:uniqueId val="{00000001-7BCD-4611-A2D5-3F30F2EBE82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150</c:v>
                </c:pt>
                <c:pt idx="1">
                  <c:v>150</c:v>
                </c:pt>
                <c:pt idx="2">
                  <c:v>213.84</c:v>
                </c:pt>
                <c:pt idx="3">
                  <c:v>200.94</c:v>
                </c:pt>
                <c:pt idx="4">
                  <c:v>164.38</c:v>
                </c:pt>
              </c:numCache>
            </c:numRef>
          </c:val>
          <c:extLst>
            <c:ext xmlns:c16="http://schemas.microsoft.com/office/drawing/2014/chart" uri="{C3380CC4-5D6E-409C-BE32-E72D297353CC}">
              <c16:uniqueId val="{00000000-CE03-4A17-99C5-E1E2EA1B495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514.39</c:v>
                </c:pt>
                <c:pt idx="1">
                  <c:v>476.11</c:v>
                </c:pt>
                <c:pt idx="2">
                  <c:v>348.75</c:v>
                </c:pt>
                <c:pt idx="3">
                  <c:v>367.7</c:v>
                </c:pt>
                <c:pt idx="4">
                  <c:v>417.56</c:v>
                </c:pt>
              </c:numCache>
            </c:numRef>
          </c:val>
          <c:smooth val="0"/>
          <c:extLst>
            <c:ext xmlns:c16="http://schemas.microsoft.com/office/drawing/2014/chart" uri="{C3380CC4-5D6E-409C-BE32-E72D297353CC}">
              <c16:uniqueId val="{00000001-CE03-4A17-99C5-E1E2EA1B495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【379.91】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鹿児島県　いちき串木野市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H2</v>
      </c>
      <c r="X8" s="72"/>
      <c r="Y8" s="72"/>
      <c r="Z8" s="72"/>
      <c r="AA8" s="72"/>
      <c r="AB8" s="72"/>
      <c r="AC8" s="72"/>
      <c r="AD8" s="73" t="str">
        <f>データ!$M$6</f>
        <v>非設置</v>
      </c>
      <c r="AE8" s="73"/>
      <c r="AF8" s="73"/>
      <c r="AG8" s="73"/>
      <c r="AH8" s="73"/>
      <c r="AI8" s="73"/>
      <c r="AJ8" s="73"/>
      <c r="AK8" s="3"/>
      <c r="AL8" s="69">
        <f>データ!S6</f>
        <v>27725</v>
      </c>
      <c r="AM8" s="69"/>
      <c r="AN8" s="69"/>
      <c r="AO8" s="69"/>
      <c r="AP8" s="69"/>
      <c r="AQ8" s="69"/>
      <c r="AR8" s="69"/>
      <c r="AS8" s="69"/>
      <c r="AT8" s="68">
        <f>データ!T6</f>
        <v>112.29</v>
      </c>
      <c r="AU8" s="68"/>
      <c r="AV8" s="68"/>
      <c r="AW8" s="68"/>
      <c r="AX8" s="68"/>
      <c r="AY8" s="68"/>
      <c r="AZ8" s="68"/>
      <c r="BA8" s="68"/>
      <c r="BB8" s="68">
        <f>データ!U6</f>
        <v>246.91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1.1000000000000001</v>
      </c>
      <c r="Q10" s="68"/>
      <c r="R10" s="68"/>
      <c r="S10" s="68"/>
      <c r="T10" s="68"/>
      <c r="U10" s="68"/>
      <c r="V10" s="68"/>
      <c r="W10" s="68">
        <f>データ!Q6</f>
        <v>90.43</v>
      </c>
      <c r="X10" s="68"/>
      <c r="Y10" s="68"/>
      <c r="Z10" s="68"/>
      <c r="AA10" s="68"/>
      <c r="AB10" s="68"/>
      <c r="AC10" s="68"/>
      <c r="AD10" s="69">
        <f>データ!R6</f>
        <v>3206</v>
      </c>
      <c r="AE10" s="69"/>
      <c r="AF10" s="69"/>
      <c r="AG10" s="69"/>
      <c r="AH10" s="69"/>
      <c r="AI10" s="69"/>
      <c r="AJ10" s="69"/>
      <c r="AK10" s="2"/>
      <c r="AL10" s="69">
        <f>データ!V6</f>
        <v>301</v>
      </c>
      <c r="AM10" s="69"/>
      <c r="AN10" s="69"/>
      <c r="AO10" s="69"/>
      <c r="AP10" s="69"/>
      <c r="AQ10" s="69"/>
      <c r="AR10" s="69"/>
      <c r="AS10" s="69"/>
      <c r="AT10" s="68">
        <f>データ!W6</f>
        <v>0.37</v>
      </c>
      <c r="AU10" s="68"/>
      <c r="AV10" s="68"/>
      <c r="AW10" s="68"/>
      <c r="AX10" s="68"/>
      <c r="AY10" s="68"/>
      <c r="AZ10" s="68"/>
      <c r="BA10" s="68"/>
      <c r="BB10" s="68">
        <f>データ!X6</f>
        <v>813.51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121</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120</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【953.26】</v>
      </c>
      <c r="I86" s="26" t="str">
        <f>データ!CA6</f>
        <v>【45.31】</v>
      </c>
      <c r="J86" s="26" t="str">
        <f>データ!CL6</f>
        <v>【379.91】</v>
      </c>
      <c r="K86" s="26" t="str">
        <f>データ!CW6</f>
        <v>【33.67】</v>
      </c>
      <c r="L86" s="26" t="str">
        <f>データ!DH6</f>
        <v>【79.94】</v>
      </c>
      <c r="M86" s="26" t="s">
        <v>43</v>
      </c>
      <c r="N86" s="26" t="s">
        <v>44</v>
      </c>
      <c r="O86" s="26" t="str">
        <f>データ!EO6</f>
        <v>【0.01】</v>
      </c>
    </row>
  </sheetData>
  <sheetProtection algorithmName="SHA-512" hashValue="qb94tAqMTQcCSZv04+SyUgaCagrNNBzEH+WnuY/FucdoWMaoTLLpJ4rK2+XkYpgUcsopZdxuwFLVSX3pT4yiMA==" saltValue="Nr7AeOiIvgYzgiP7edWp2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462195</v>
      </c>
      <c r="D6" s="33">
        <f t="shared" si="3"/>
        <v>47</v>
      </c>
      <c r="E6" s="33">
        <f t="shared" si="3"/>
        <v>17</v>
      </c>
      <c r="F6" s="33">
        <f t="shared" si="3"/>
        <v>6</v>
      </c>
      <c r="G6" s="33">
        <f t="shared" si="3"/>
        <v>0</v>
      </c>
      <c r="H6" s="33" t="str">
        <f t="shared" si="3"/>
        <v>鹿児島県　いちき串木野市</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1.1000000000000001</v>
      </c>
      <c r="Q6" s="34">
        <f t="shared" si="3"/>
        <v>90.43</v>
      </c>
      <c r="R6" s="34">
        <f t="shared" si="3"/>
        <v>3206</v>
      </c>
      <c r="S6" s="34">
        <f t="shared" si="3"/>
        <v>27725</v>
      </c>
      <c r="T6" s="34">
        <f t="shared" si="3"/>
        <v>112.29</v>
      </c>
      <c r="U6" s="34">
        <f t="shared" si="3"/>
        <v>246.91</v>
      </c>
      <c r="V6" s="34">
        <f t="shared" si="3"/>
        <v>301</v>
      </c>
      <c r="W6" s="34">
        <f t="shared" si="3"/>
        <v>0.37</v>
      </c>
      <c r="X6" s="34">
        <f t="shared" si="3"/>
        <v>813.51</v>
      </c>
      <c r="Y6" s="35">
        <f>IF(Y7="",NA(),Y7)</f>
        <v>100</v>
      </c>
      <c r="Z6" s="35">
        <f t="shared" ref="Z6:AH6" si="4">IF(Z7="",NA(),Z7)</f>
        <v>100</v>
      </c>
      <c r="AA6" s="35">
        <f t="shared" si="4"/>
        <v>100</v>
      </c>
      <c r="AB6" s="35">
        <f t="shared" si="4"/>
        <v>92.48</v>
      </c>
      <c r="AC6" s="35">
        <f t="shared" si="4"/>
        <v>109.22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98.5</v>
      </c>
      <c r="BG6" s="34">
        <f t="shared" ref="BG6:BO6" si="7">IF(BG7="",NA(),BG7)</f>
        <v>0</v>
      </c>
      <c r="BH6" s="34">
        <f t="shared" si="7"/>
        <v>0</v>
      </c>
      <c r="BI6" s="34">
        <f t="shared" si="7"/>
        <v>0</v>
      </c>
      <c r="BJ6" s="34">
        <f t="shared" si="7"/>
        <v>0</v>
      </c>
      <c r="BK6" s="35">
        <f t="shared" si="7"/>
        <v>1451.54</v>
      </c>
      <c r="BL6" s="35">
        <f t="shared" si="7"/>
        <v>1700.42</v>
      </c>
      <c r="BM6" s="35">
        <f t="shared" si="7"/>
        <v>1491.92</v>
      </c>
      <c r="BN6" s="35">
        <f t="shared" si="7"/>
        <v>1756.26</v>
      </c>
      <c r="BO6" s="35">
        <f t="shared" si="7"/>
        <v>998.42</v>
      </c>
      <c r="BP6" s="34" t="str">
        <f>IF(BP7="","",IF(BP7="-","【-】","【"&amp;SUBSTITUTE(TEXT(BP7,"#,##0.00"),"-","△")&amp;"】"))</f>
        <v>【953.26】</v>
      </c>
      <c r="BQ6" s="35">
        <f>IF(BQ7="",NA(),BQ7)</f>
        <v>95.34</v>
      </c>
      <c r="BR6" s="35">
        <f t="shared" ref="BR6:BZ6" si="8">IF(BR7="",NA(),BR7)</f>
        <v>94.17</v>
      </c>
      <c r="BS6" s="35">
        <f t="shared" si="8"/>
        <v>66.650000000000006</v>
      </c>
      <c r="BT6" s="35">
        <f t="shared" si="8"/>
        <v>74.319999999999993</v>
      </c>
      <c r="BU6" s="35">
        <f t="shared" si="8"/>
        <v>91.84</v>
      </c>
      <c r="BV6" s="35">
        <f t="shared" si="8"/>
        <v>33.58</v>
      </c>
      <c r="BW6" s="35">
        <f t="shared" si="8"/>
        <v>34.51</v>
      </c>
      <c r="BX6" s="35">
        <f t="shared" si="8"/>
        <v>46.77</v>
      </c>
      <c r="BY6" s="35">
        <f t="shared" si="8"/>
        <v>45.78</v>
      </c>
      <c r="BZ6" s="35">
        <f t="shared" si="8"/>
        <v>41.41</v>
      </c>
      <c r="CA6" s="34" t="str">
        <f>IF(CA7="","",IF(CA7="-","【-】","【"&amp;SUBSTITUTE(TEXT(CA7,"#,##0.00"),"-","△")&amp;"】"))</f>
        <v>【45.31】</v>
      </c>
      <c r="CB6" s="35">
        <f>IF(CB7="",NA(),CB7)</f>
        <v>150</v>
      </c>
      <c r="CC6" s="35">
        <f t="shared" ref="CC6:CK6" si="9">IF(CC7="",NA(),CC7)</f>
        <v>150</v>
      </c>
      <c r="CD6" s="35">
        <f t="shared" si="9"/>
        <v>213.84</v>
      </c>
      <c r="CE6" s="35">
        <f t="shared" si="9"/>
        <v>200.94</v>
      </c>
      <c r="CF6" s="35">
        <f t="shared" si="9"/>
        <v>164.38</v>
      </c>
      <c r="CG6" s="35">
        <f t="shared" si="9"/>
        <v>514.39</v>
      </c>
      <c r="CH6" s="35">
        <f t="shared" si="9"/>
        <v>476.11</v>
      </c>
      <c r="CI6" s="35">
        <f t="shared" si="9"/>
        <v>348.75</v>
      </c>
      <c r="CJ6" s="35">
        <f t="shared" si="9"/>
        <v>367.7</v>
      </c>
      <c r="CK6" s="35">
        <f t="shared" si="9"/>
        <v>417.56</v>
      </c>
      <c r="CL6" s="34" t="str">
        <f>IF(CL7="","",IF(CL7="-","【-】","【"&amp;SUBSTITUTE(TEXT(CL7,"#,##0.00"),"-","△")&amp;"】"))</f>
        <v>【379.91】</v>
      </c>
      <c r="CM6" s="35">
        <f>IF(CM7="",NA(),CM7)</f>
        <v>50.49</v>
      </c>
      <c r="CN6" s="35">
        <f t="shared" ref="CN6:CV6" si="10">IF(CN7="",NA(),CN7)</f>
        <v>50.49</v>
      </c>
      <c r="CO6" s="35">
        <f t="shared" si="10"/>
        <v>49.03</v>
      </c>
      <c r="CP6" s="35">
        <f t="shared" si="10"/>
        <v>46.6</v>
      </c>
      <c r="CQ6" s="35">
        <f t="shared" si="10"/>
        <v>47.57</v>
      </c>
      <c r="CR6" s="35">
        <f t="shared" si="10"/>
        <v>29.28</v>
      </c>
      <c r="CS6" s="35">
        <f t="shared" si="10"/>
        <v>29.4</v>
      </c>
      <c r="CT6" s="35">
        <f t="shared" si="10"/>
        <v>29.8</v>
      </c>
      <c r="CU6" s="35">
        <f t="shared" si="10"/>
        <v>29.43</v>
      </c>
      <c r="CV6" s="35">
        <f t="shared" si="10"/>
        <v>32.479999999999997</v>
      </c>
      <c r="CW6" s="34" t="str">
        <f>IF(CW7="","",IF(CW7="-","【-】","【"&amp;SUBSTITUTE(TEXT(CW7,"#,##0.00"),"-","△")&amp;"】"))</f>
        <v>【33.67】</v>
      </c>
      <c r="CX6" s="35">
        <f>IF(CX7="",NA(),CX7)</f>
        <v>85.71</v>
      </c>
      <c r="CY6" s="35">
        <f t="shared" ref="CY6:DG6" si="11">IF(CY7="",NA(),CY7)</f>
        <v>86.69</v>
      </c>
      <c r="CZ6" s="35">
        <f t="shared" si="11"/>
        <v>86.64</v>
      </c>
      <c r="DA6" s="35">
        <f t="shared" si="11"/>
        <v>87.74</v>
      </c>
      <c r="DB6" s="35">
        <f t="shared" si="11"/>
        <v>87.04</v>
      </c>
      <c r="DC6" s="35">
        <f t="shared" si="11"/>
        <v>66.819999999999993</v>
      </c>
      <c r="DD6" s="35">
        <f t="shared" si="11"/>
        <v>63.77</v>
      </c>
      <c r="DE6" s="35">
        <f t="shared" si="11"/>
        <v>66.95</v>
      </c>
      <c r="DF6" s="35">
        <f t="shared" si="11"/>
        <v>66.33</v>
      </c>
      <c r="DG6" s="35">
        <f t="shared" si="11"/>
        <v>79.2</v>
      </c>
      <c r="DH6" s="34" t="str">
        <f>IF(DH7="","",IF(DH7="-","【-】","【"&amp;SUBSTITUTE(TEXT(DH7,"#,##0.00"),"-","△")&amp;"】"))</f>
        <v>【79.94】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4">
        <f t="shared" si="14"/>
        <v>0</v>
      </c>
      <c r="EL6" s="34">
        <f t="shared" si="14"/>
        <v>0</v>
      </c>
      <c r="EM6" s="35">
        <f t="shared" si="14"/>
        <v>0.26</v>
      </c>
      <c r="EN6" s="35">
        <f t="shared" si="14"/>
        <v>0.01</v>
      </c>
      <c r="EO6" s="34" t="str">
        <f>IF(EO7="","",IF(EO7="-","【-】","【"&amp;SUBSTITUTE(TEXT(EO7,"#,##0.00"),"-","△")&amp;"】"))</f>
        <v>【0.01】</v>
      </c>
    </row>
    <row r="7" spans="1:145" s="36" customFormat="1" x14ac:dyDescent="0.15">
      <c r="A7" s="28"/>
      <c r="B7" s="37">
        <v>2019</v>
      </c>
      <c r="C7" s="37">
        <v>462195</v>
      </c>
      <c r="D7" s="37">
        <v>47</v>
      </c>
      <c r="E7" s="37">
        <v>17</v>
      </c>
      <c r="F7" s="37">
        <v>6</v>
      </c>
      <c r="G7" s="37">
        <v>0</v>
      </c>
      <c r="H7" s="37" t="s">
        <v>98</v>
      </c>
      <c r="I7" s="37" t="s">
        <v>99</v>
      </c>
      <c r="J7" s="37" t="s">
        <v>100</v>
      </c>
      <c r="K7" s="37" t="s">
        <v>101</v>
      </c>
      <c r="L7" s="37" t="s">
        <v>102</v>
      </c>
      <c r="M7" s="37" t="s">
        <v>103</v>
      </c>
      <c r="N7" s="38" t="s">
        <v>104</v>
      </c>
      <c r="O7" s="38" t="s">
        <v>105</v>
      </c>
      <c r="P7" s="38">
        <v>1.1000000000000001</v>
      </c>
      <c r="Q7" s="38">
        <v>90.43</v>
      </c>
      <c r="R7" s="38">
        <v>3206</v>
      </c>
      <c r="S7" s="38">
        <v>27725</v>
      </c>
      <c r="T7" s="38">
        <v>112.29</v>
      </c>
      <c r="U7" s="38">
        <v>246.91</v>
      </c>
      <c r="V7" s="38">
        <v>301</v>
      </c>
      <c r="W7" s="38">
        <v>0.37</v>
      </c>
      <c r="X7" s="38">
        <v>813.51</v>
      </c>
      <c r="Y7" s="38">
        <v>100</v>
      </c>
      <c r="Z7" s="38">
        <v>100</v>
      </c>
      <c r="AA7" s="38">
        <v>100</v>
      </c>
      <c r="AB7" s="38">
        <v>92.48</v>
      </c>
      <c r="AC7" s="38">
        <v>109.22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98.5</v>
      </c>
      <c r="BG7" s="38">
        <v>0</v>
      </c>
      <c r="BH7" s="38">
        <v>0</v>
      </c>
      <c r="BI7" s="38">
        <v>0</v>
      </c>
      <c r="BJ7" s="38">
        <v>0</v>
      </c>
      <c r="BK7" s="38">
        <v>1451.54</v>
      </c>
      <c r="BL7" s="38">
        <v>1700.42</v>
      </c>
      <c r="BM7" s="38">
        <v>1491.92</v>
      </c>
      <c r="BN7" s="38">
        <v>1756.26</v>
      </c>
      <c r="BO7" s="38">
        <v>998.42</v>
      </c>
      <c r="BP7" s="38">
        <v>953.26</v>
      </c>
      <c r="BQ7" s="38">
        <v>95.34</v>
      </c>
      <c r="BR7" s="38">
        <v>94.17</v>
      </c>
      <c r="BS7" s="38">
        <v>66.650000000000006</v>
      </c>
      <c r="BT7" s="38">
        <v>74.319999999999993</v>
      </c>
      <c r="BU7" s="38">
        <v>91.84</v>
      </c>
      <c r="BV7" s="38">
        <v>33.58</v>
      </c>
      <c r="BW7" s="38">
        <v>34.51</v>
      </c>
      <c r="BX7" s="38">
        <v>46.77</v>
      </c>
      <c r="BY7" s="38">
        <v>45.78</v>
      </c>
      <c r="BZ7" s="38">
        <v>41.41</v>
      </c>
      <c r="CA7" s="38">
        <v>45.31</v>
      </c>
      <c r="CB7" s="38">
        <v>150</v>
      </c>
      <c r="CC7" s="38">
        <v>150</v>
      </c>
      <c r="CD7" s="38">
        <v>213.84</v>
      </c>
      <c r="CE7" s="38">
        <v>200.94</v>
      </c>
      <c r="CF7" s="38">
        <v>164.38</v>
      </c>
      <c r="CG7" s="38">
        <v>514.39</v>
      </c>
      <c r="CH7" s="38">
        <v>476.11</v>
      </c>
      <c r="CI7" s="38">
        <v>348.75</v>
      </c>
      <c r="CJ7" s="38">
        <v>367.7</v>
      </c>
      <c r="CK7" s="38">
        <v>417.56</v>
      </c>
      <c r="CL7" s="38">
        <v>379.91</v>
      </c>
      <c r="CM7" s="38">
        <v>50.49</v>
      </c>
      <c r="CN7" s="38">
        <v>50.49</v>
      </c>
      <c r="CO7" s="38">
        <v>49.03</v>
      </c>
      <c r="CP7" s="38">
        <v>46.6</v>
      </c>
      <c r="CQ7" s="38">
        <v>47.57</v>
      </c>
      <c r="CR7" s="38">
        <v>29.28</v>
      </c>
      <c r="CS7" s="38">
        <v>29.4</v>
      </c>
      <c r="CT7" s="38">
        <v>29.8</v>
      </c>
      <c r="CU7" s="38">
        <v>29.43</v>
      </c>
      <c r="CV7" s="38">
        <v>32.479999999999997</v>
      </c>
      <c r="CW7" s="38">
        <v>33.67</v>
      </c>
      <c r="CX7" s="38">
        <v>85.71</v>
      </c>
      <c r="CY7" s="38">
        <v>86.69</v>
      </c>
      <c r="CZ7" s="38">
        <v>86.64</v>
      </c>
      <c r="DA7" s="38">
        <v>87.74</v>
      </c>
      <c r="DB7" s="38">
        <v>87.04</v>
      </c>
      <c r="DC7" s="38">
        <v>66.819999999999993</v>
      </c>
      <c r="DD7" s="38">
        <v>63.77</v>
      </c>
      <c r="DE7" s="38">
        <v>66.95</v>
      </c>
      <c r="DF7" s="38">
        <v>66.33</v>
      </c>
      <c r="DG7" s="38">
        <v>79.2</v>
      </c>
      <c r="DH7" s="38">
        <v>79.94</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0</v>
      </c>
      <c r="EL7" s="38">
        <v>0</v>
      </c>
      <c r="EM7" s="38">
        <v>0.26</v>
      </c>
      <c r="EN7" s="38">
        <v>0.01</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2021-01-14T07:35:38Z</cp:lastPrinted>
  <dcterms:created xsi:type="dcterms:W3CDTF">2020-12-04T03:12:54Z</dcterms:created>
  <dcterms:modified xsi:type="dcterms:W3CDTF">2021-02-18T03:45:02Z</dcterms:modified>
  <cp:category/>
</cp:coreProperties>
</file>