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4_南さつま市()\"/>
    </mc:Choice>
  </mc:AlternateContent>
  <workbookProtection workbookAlgorithmName="SHA-512" workbookHashValue="z43E3DRVnP5ehzmkykTFYyJtZz/L6uleRsi67tw9atAnPis5uec3VndFZ3HNniuMF8zJ5NGhlcrjvPmKY98vWw==" workbookSaltValue="bKPenZPeQj3BH1Mv+ZFmW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<sst xmlns="http://schemas.openxmlformats.org/spreadsheetml/2006/main" count="236" uniqueCount="120">
  <si>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</si>
  <si>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</si>
  <si>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</si>
  <si>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</si>
  <si>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</si>
  <si>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</si>
  <si>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</si>
  <si>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</si>
  <si>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</si>
  <si>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</si>
  <si>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</si>
  <si>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</si>
  <si>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</si>
  <si>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</si>
  <si>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</si>
  <si>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</si>
  <si>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</si>
  <si>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</si>
  <si>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</si>
  <si>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</si>
  <si>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</si>
  <si>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</si>
  <si>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</si>
  <si>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</si>
  <si>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</si>
  <si>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</si>
  <si>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</si>
  <si>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</si>
  <si>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</si>
  <si>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</si>
  <si>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</si>
  <si>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</si>
  <si>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</si>
  <si>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</si>
  <si>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</si>
  <si>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</si>
  <si>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</si>
  <si>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</si>
  <si>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</si>
  <si>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</si>
  <si>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</si>
  <si>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</si>
  <si>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</si>
  <si>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</si>
  <si>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</si>
  <si>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</si>
  <si>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</si>
  <si>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</si>
  <si>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</si>
  <si>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</si>
  <si>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</si>
  <si>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</si>
  <si>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</si>
  <si>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</si>
  <si>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</si>
  <si>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</si>
  <si>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</si>
  <si>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</si>
  <si>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</si>
  <si>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</si>
  <si>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</si>
  <si>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</si>
  <si>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</si>
  <si>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</si>
  <si>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</si>
  <si>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</si>
  <si>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</si>
  <si>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</si>
  <si>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</si>
  <si>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</si>
  <si>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</si>
  <si>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</si>
  <si>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</si>
  <si>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</si>
  <si>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</si>
  <si>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</si>
  <si>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</si>
  <si>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</si>
  <si>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</si>
  <si>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</si>
  <si>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</si>
  <si>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</si>
  <si>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</si>
  <si>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</si>
  <si>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</si>
  <si>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</si>
  <si>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</si>
  <si>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</si>
  <si>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</si>
  <si>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</si>
  <si>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</si>
  <si>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</si>
  <si>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</si>
  <si>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</si>
  <si>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</si>
  <si>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</si>
  <si>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</si>
  <si>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</si>
  <si>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</si>
  <si>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</si>
  <si>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</si>
  <si>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</si>
  <si>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</si>
  <si>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</si>
  <si>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</si>
  <si>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</si>
  <si>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</si>
  <si>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</si>
  <si>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</si>
  <si>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</si>
  <si>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</si>
  <si>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</si>
  <si>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</si>
  <si>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</si>
  <si>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</si>
  <si>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</si>
  <si>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</si>
  <si>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供用開始から20年以上経過しており、当該年度は長寿命化計画に基づき、処理施設機器類更新工事及び防食改修工事を実施した。引き続き、改善等の財源確保や経営等に与える影響等を考慮しながら、更新事業を実施していく計画である。</t>
    <rPh sb="18" eb="20">
      <t>トウガイ</t>
    </rPh>
    <rPh sb="20" eb="22">
      <t>ネンド</t>
    </rPh>
    <rPh sb="23" eb="27">
      <t>チョウジュミョウカ</t>
    </rPh>
    <rPh sb="27" eb="29">
      <t>ケイカク</t>
    </rPh>
    <rPh sb="30" eb="31">
      <t>モト</t>
    </rPh>
    <rPh sb="34" eb="36">
      <t>ショリ</t>
    </rPh>
    <rPh sb="36" eb="38">
      <t>シセツ</t>
    </rPh>
    <rPh sb="38" eb="41">
      <t>キキルイ</t>
    </rPh>
    <rPh sb="41" eb="43">
      <t>コウシン</t>
    </rPh>
    <rPh sb="43" eb="45">
      <t>コウジ</t>
    </rPh>
    <rPh sb="45" eb="46">
      <t>オヨ</t>
    </rPh>
    <rPh sb="47" eb="49">
      <t>ボウショク</t>
    </rPh>
    <rPh sb="49" eb="51">
      <t>カイシュウ</t>
    </rPh>
    <rPh sb="51" eb="53">
      <t>コウジ</t>
    </rPh>
    <rPh sb="54" eb="56">
      <t>ジッシ</t>
    </rPh>
    <rPh sb="59" eb="60">
      <t>ヒ</t>
    </rPh>
    <rPh sb="61" eb="62">
      <t>ツヅ</t>
    </rPh>
    <rPh sb="64" eb="66">
      <t>カイゼン</t>
    </rPh>
    <rPh sb="66" eb="67">
      <t>トウ</t>
    </rPh>
    <rPh sb="68" eb="70">
      <t>ザイゲン</t>
    </rPh>
    <rPh sb="70" eb="72">
      <t>カクホ</t>
    </rPh>
    <rPh sb="73" eb="75">
      <t>ケイエイ</t>
    </rPh>
    <rPh sb="75" eb="76">
      <t>トウ</t>
    </rPh>
    <rPh sb="77" eb="78">
      <t>アタ</t>
    </rPh>
    <rPh sb="80" eb="82">
      <t>エイキョウ</t>
    </rPh>
    <rPh sb="82" eb="83">
      <t>トウ</t>
    </rPh>
    <rPh sb="84" eb="86">
      <t>コウリョ</t>
    </rPh>
    <rPh sb="91" eb="93">
      <t>コウシン</t>
    </rPh>
    <rPh sb="93" eb="95">
      <t>ジギョウ</t>
    </rPh>
    <rPh sb="96" eb="98">
      <t>ジッシ</t>
    </rPh>
    <rPh sb="102" eb="104">
      <t>ケイカク</t>
    </rPh>
    <phoneticPr fontId="4"/>
  </si>
  <si>
    <t>収益的収支比率、経費回収率の上昇による経営の改善を図るために、適正な使用料収入の確保（滞納整理、督促状の発送、訪問による徴収強化）、施設管理費の適正支出（実情に合わせた施設管理委託費の見直し、施設機器の故障の早期発見）に努める必要がある。また適正な汚水処理原価の維持、施設利用率の向上、水洗化率の向上については、公共用水域の水質保全、使用料収入の増加の観点から接続率の低い地域についての接続強化対策（戸別訪問の実施、接続補助金の広報、水質保全の必要性への理解）に取り組む必要があると考える。また、更新時期に達していないものの、施設設備の改修、それに伴う財源確保など来るべき将来へ向け更なる経営改善・健全化は必要と思われる。</t>
    <rPh sb="263" eb="265">
      <t>シセツ</t>
    </rPh>
    <rPh sb="265" eb="267">
      <t>セツビ</t>
    </rPh>
    <rPh sb="268" eb="270">
      <t>カイシュウ</t>
    </rPh>
    <phoneticPr fontId="4"/>
  </si>
  <si>
    <t>①収益的収支比率：当該比率について、昨年より上昇した要因としては、基金繰入による総収入の増によるものと考えられる。
④企業債残高対事業規模比率：地方債残高は減少しているが、現在の地方債残高の全部を一般会計から負担しており、数値はゼロとなっている。
⑤経費回収率：昨年より使用料収入が増えたが、維持管理費も増えているため、適正な使用料収入の確保と汚水処理費の削減の必要がある。
⑥汚水処理原価：類似団体、全国平均と比較し汚水処理費にかかる原価はやや低く抑えられている状況にある。汚水処理費、年間有収水量共に若干上昇したが、昨年度からほぼ横ばいとなっている。
⑦施設利用率：類似団体、全国平均と比較して高い施設利用率となっている。
⑧水洗化率：類似団体、全国平均と比較して低い水洗化率となっている。一部地域において加入率が伸び悩んでいる状況であり、引き続き、個別訪問等加入促進を図っていく必要がある。</t>
    <rPh sb="22" eb="24">
      <t>ジョウショウ</t>
    </rPh>
    <rPh sb="33" eb="35">
      <t>キキン</t>
    </rPh>
    <rPh sb="35" eb="37">
      <t>クリイレ</t>
    </rPh>
    <rPh sb="40" eb="41">
      <t>ソウ</t>
    </rPh>
    <rPh sb="41" eb="43">
      <t>シュウニュウ</t>
    </rPh>
    <rPh sb="44" eb="45">
      <t>ゾウ</t>
    </rPh>
    <rPh sb="75" eb="77">
      <t>ザンダカ</t>
    </rPh>
    <rPh sb="78" eb="80">
      <t>ゲンショウ</t>
    </rPh>
    <rPh sb="86" eb="88">
      <t>ゲンザイ</t>
    </rPh>
    <rPh sb="89" eb="92">
      <t>チホウサイ</t>
    </rPh>
    <rPh sb="92" eb="94">
      <t>ザンダカ</t>
    </rPh>
    <rPh sb="95" eb="97">
      <t>ゼンブ</t>
    </rPh>
    <rPh sb="111" eb="113">
      <t>スウチ</t>
    </rPh>
    <rPh sb="131" eb="133">
      <t>サクネン</t>
    </rPh>
    <rPh sb="135" eb="140">
      <t>シヨウリョウシュウニュウ</t>
    </rPh>
    <rPh sb="141" eb="142">
      <t>フ</t>
    </rPh>
    <rPh sb="146" eb="148">
      <t>イジ</t>
    </rPh>
    <rPh sb="148" eb="151">
      <t>カンリヒ</t>
    </rPh>
    <rPh sb="152" eb="153">
      <t>フ</t>
    </rPh>
    <rPh sb="160" eb="162">
      <t>テキセイ</t>
    </rPh>
    <rPh sb="163" eb="165">
      <t>シヨウ</t>
    </rPh>
    <rPh sb="165" eb="166">
      <t>リョウ</t>
    </rPh>
    <rPh sb="166" eb="168">
      <t>シュウニュウ</t>
    </rPh>
    <rPh sb="169" eb="171">
      <t>カクホ</t>
    </rPh>
    <rPh sb="172" eb="174">
      <t>オスイ</t>
    </rPh>
    <rPh sb="174" eb="176">
      <t>ショリ</t>
    </rPh>
    <rPh sb="176" eb="177">
      <t>ヒ</t>
    </rPh>
    <rPh sb="178" eb="180">
      <t>サクゲン</t>
    </rPh>
    <rPh sb="181" eb="183">
      <t>ヒツヨウ</t>
    </rPh>
    <rPh sb="238" eb="240">
      <t>オスイ</t>
    </rPh>
    <rPh sb="240" eb="242">
      <t>ショリ</t>
    </rPh>
    <rPh sb="242" eb="243">
      <t>ヒ</t>
    </rPh>
    <rPh sb="244" eb="246">
      <t>ネンカン</t>
    </rPh>
    <rPh sb="246" eb="248">
      <t>ユウシュウ</t>
    </rPh>
    <rPh sb="248" eb="250">
      <t>スイリョウ</t>
    </rPh>
    <rPh sb="250" eb="251">
      <t>トモ</t>
    </rPh>
    <rPh sb="252" eb="254">
      <t>ジャッカン</t>
    </rPh>
    <rPh sb="254" eb="256">
      <t>ジョウショウ</t>
    </rPh>
    <rPh sb="260" eb="262">
      <t>サクネン</t>
    </rPh>
    <rPh sb="262" eb="263">
      <t>ド</t>
    </rPh>
    <rPh sb="267" eb="268">
      <t>ヨコ</t>
    </rPh>
    <rPh sb="372" eb="373">
      <t>ヒ</t>
    </rPh>
    <rPh sb="374" eb="375">
      <t>ツヅ</t>
    </rPh>
    <rPh sb="377" eb="379">
      <t>コベツ</t>
    </rPh>
    <rPh sb="379" eb="381">
      <t>ホウモン</t>
    </rPh>
    <rPh sb="381" eb="382">
      <t>トウ</t>
    </rPh>
    <rPh sb="382" eb="384">
      <t>カニュウ</t>
    </rPh>
    <rPh sb="384" eb="386">
      <t>ソクシン</t>
    </rPh>
    <rPh sb="387" eb="388">
      <t>ハカ</t>
    </rPh>
    <rPh sb="392" eb="3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</si>
</sst>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2.46</c:v>
                </c:pt>
                <c:pt idx="1">
                  <c:v>0</c:v>
                </c:pt>
                <c:pt idx="2">
                  <c:v>0</c:v>
                </c:pt>
                <c:pt idx="3">
                  <c:v>0</c:v>
                </c:pt>
                <c:pt idx="4">
                  <c:v>0</c:v>
                </c:pt>
              </c:numCache>
            </c:numRef>
          </c:val>
          <c:extLst>
            <c:ext xmlns:c16="http://schemas.microsoft.com/office/drawing/2014/chart" uri="{C3380CC4-5D6E-409C-BE32-E72D297353CC}">
              <c16:uniqueId val="{00000000-6CA9-4009-81D8-67DBDE7CE0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6CA9-4009-81D8-67DBDE7CE0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43.04</c:v>
                </c:pt>
                <c:pt idx="1">
                  <c:v>42.56</c:v>
                </c:pt>
                <c:pt idx="2">
                  <c:v>41.26</c:v>
                </c:pt>
                <c:pt idx="3">
                  <c:v>43.04</c:v>
                </c:pt>
                <c:pt idx="4">
                  <c:v>42.39</c:v>
                </c:pt>
              </c:numCache>
            </c:numRef>
          </c:val>
          <c:extLst>
            <c:ext xmlns:c16="http://schemas.microsoft.com/office/drawing/2014/chart" uri="{C3380CC4-5D6E-409C-BE32-E72D297353CC}">
              <c16:uniqueId val="{00000000-08D6-4496-86C7-B60A4DDC8F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08D6-4496-86C7-B60A4DDC8F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61.5</c:v>
                </c:pt>
                <c:pt idx="1">
                  <c:v>64.010000000000005</c:v>
                </c:pt>
                <c:pt idx="2">
                  <c:v>64.67</c:v>
                </c:pt>
                <c:pt idx="3">
                  <c:v>66.91</c:v>
                </c:pt>
                <c:pt idx="4">
                  <c:v>65.37</c:v>
                </c:pt>
              </c:numCache>
            </c:numRef>
          </c:val>
          <c:extLst>
            <c:ext xmlns:c16="http://schemas.microsoft.com/office/drawing/2014/chart" uri="{C3380CC4-5D6E-409C-BE32-E72D297353CC}">
              <c16:uniqueId val="{00000000-F5F8-4456-9B14-69B241A61F5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F5F8-4456-9B14-69B241A61F5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105.15</c:v>
                </c:pt>
                <c:pt idx="1">
                  <c:v>102.19</c:v>
                </c:pt>
                <c:pt idx="2">
                  <c:v>96.7</c:v>
                </c:pt>
                <c:pt idx="3">
                  <c:v>100.74</c:v>
                </c:pt>
                <c:pt idx="4">
                  <c:v>103.08</c:v>
                </c:pt>
              </c:numCache>
            </c:numRef>
          </c:val>
          <c:extLst>
            <c:ext xmlns:c16="http://schemas.microsoft.com/office/drawing/2014/chart" uri="{C3380CC4-5D6E-409C-BE32-E72D297353CC}">
              <c16:uniqueId val="{00000000-7C44-4FA9-94CE-04B6E08539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44-4FA9-94CE-04B6E08539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A1-4766-BCC3-51C98AE63A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A1-4766-BCC3-51C98AE63A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17-4442-A8FB-3F095504E4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17-4442-A8FB-3F095504E4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CD-4840-852E-0E7463B94A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CD-4840-852E-0E7463B94A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3E-4767-8F08-9C1B71DBA5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3E-4767-8F08-9C1B71DBA5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113.62</c:v>
                </c:pt>
                <c:pt idx="2">
                  <c:v>62.23</c:v>
                </c:pt>
                <c:pt idx="3" formatCode="#,##0.00;&quot;△&quot;#,##0.00">
                  <c:v>0</c:v>
                </c:pt>
                <c:pt idx="4" formatCode="#,##0.00;&quot;△&quot;#,##0.00">
                  <c:v>0</c:v>
                </c:pt>
              </c:numCache>
            </c:numRef>
          </c:val>
          <c:extLst>
            <c:ext xmlns:c16="http://schemas.microsoft.com/office/drawing/2014/chart" uri="{C3380CC4-5D6E-409C-BE32-E72D297353CC}">
              <c16:uniqueId val="{00000000-F3CC-4B37-8DC2-6759E9B211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F3CC-4B37-8DC2-6759E9B211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71.28</c:v>
                </c:pt>
                <c:pt idx="1">
                  <c:v>64.02</c:v>
                </c:pt>
                <c:pt idx="2">
                  <c:v>46.71</c:v>
                </c:pt>
                <c:pt idx="3">
                  <c:v>58.11</c:v>
                </c:pt>
                <c:pt idx="4">
                  <c:v>58.75</c:v>
                </c:pt>
              </c:numCache>
            </c:numRef>
          </c:val>
          <c:extLst>
            <c:ext xmlns:c16="http://schemas.microsoft.com/office/drawing/2014/chart" uri="{C3380CC4-5D6E-409C-BE32-E72D297353CC}">
              <c16:uniqueId val="{00000000-B0D4-40C5-801D-38B7F89EA41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B0D4-40C5-801D-38B7F89EA41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330.13</c:v>
                </c:pt>
                <c:pt idx="1">
                  <c:v>295.86</c:v>
                </c:pt>
                <c:pt idx="2">
                  <c:v>493.44</c:v>
                </c:pt>
                <c:pt idx="3">
                  <c:v>396.6</c:v>
                </c:pt>
                <c:pt idx="4">
                  <c:v>397.1</c:v>
                </c:pt>
              </c:numCache>
            </c:numRef>
          </c:val>
          <c:extLst>
            <c:ext xmlns:c16="http://schemas.microsoft.com/office/drawing/2014/chart" uri="{C3380CC4-5D6E-409C-BE32-E72D297353CC}">
              <c16:uniqueId val="{00000000-A428-487D-806C-192863BD78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A428-487D-806C-192863BD78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南さつま市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33873</v>
      </c>
      <c r="AM8" s="69"/>
      <c r="AN8" s="69"/>
      <c r="AO8" s="69"/>
      <c r="AP8" s="69"/>
      <c r="AQ8" s="69"/>
      <c r="AR8" s="69"/>
      <c r="AS8" s="69"/>
      <c r="AT8" s="68">
        <f>データ!T6</f>
        <v>283.58999999999997</v>
      </c>
      <c r="AU8" s="68"/>
      <c r="AV8" s="68"/>
      <c r="AW8" s="68"/>
      <c r="AX8" s="68"/>
      <c r="AY8" s="68"/>
      <c r="AZ8" s="68"/>
      <c r="BA8" s="68"/>
      <c r="BB8" s="68">
        <f>データ!U6</f>
        <v>119.44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5.3</v>
      </c>
      <c r="Q10" s="68"/>
      <c r="R10" s="68"/>
      <c r="S10" s="68"/>
      <c r="T10" s="68"/>
      <c r="U10" s="68"/>
      <c r="V10" s="68"/>
      <c r="W10" s="68">
        <f>データ!Q6</f>
        <v>100</v>
      </c>
      <c r="X10" s="68"/>
      <c r="Y10" s="68"/>
      <c r="Z10" s="68"/>
      <c r="AA10" s="68"/>
      <c r="AB10" s="68"/>
      <c r="AC10" s="68"/>
      <c r="AD10" s="69">
        <f>データ!R6</f>
        <v>4230</v>
      </c>
      <c r="AE10" s="69"/>
      <c r="AF10" s="69"/>
      <c r="AG10" s="69"/>
      <c r="AH10" s="69"/>
      <c r="AI10" s="69"/>
      <c r="AJ10" s="69"/>
      <c r="AK10" s="2"/>
      <c r="AL10" s="69">
        <f>データ!V6</f>
        <v>1770</v>
      </c>
      <c r="AM10" s="69"/>
      <c r="AN10" s="69"/>
      <c r="AO10" s="69"/>
      <c r="AP10" s="69"/>
      <c r="AQ10" s="69"/>
      <c r="AR10" s="69"/>
      <c r="AS10" s="69"/>
      <c r="AT10" s="68">
        <f>データ!W6</f>
        <v>1.38</v>
      </c>
      <c r="AU10" s="68"/>
      <c r="AV10" s="68"/>
      <c r="AW10" s="68"/>
      <c r="AX10" s="68"/>
      <c r="AY10" s="68"/>
      <c r="AZ10" s="68"/>
      <c r="BA10" s="68"/>
      <c r="BB10" s="68">
        <f>データ!X6</f>
        <v>1282.6099999999999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43</v>
      </c>
      <c r="N86" s="26" t="s">
        <v>44</v>
      </c>
      <c r="O86" s="26" t="str">
        <f>データ!EO6</f>
        <v>【0.01】</v>
      </c>
    </row>
  </sheetData>
  <sheetProtection algorithmName="SHA-512" hashValue="pfC2GxCV1X9bwZcfHjYJbd7tj0m9TeTohUjgijJwGXvd0pVZy3atHmGpavryvpG/6OFoH9uS02kOdRaM1L/H6A==" saltValue="MRNx+tAcuC4z2B9LOQmP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462209</v>
      </c>
      <c r="D6" s="33">
        <f t="shared" si="3"/>
        <v>47</v>
      </c>
      <c r="E6" s="33">
        <f t="shared" si="3"/>
        <v>17</v>
      </c>
      <c r="F6" s="33">
        <f t="shared" si="3"/>
        <v>6</v>
      </c>
      <c r="G6" s="33">
        <f t="shared" si="3"/>
        <v>0</v>
      </c>
      <c r="H6" s="33" t="str">
        <f t="shared" si="3"/>
        <v>鹿児島県　南さつま市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5.3</v>
      </c>
      <c r="Q6" s="34">
        <f t="shared" si="3"/>
        <v>100</v>
      </c>
      <c r="R6" s="34">
        <f t="shared" si="3"/>
        <v>4230</v>
      </c>
      <c r="S6" s="34">
        <f t="shared" si="3"/>
        <v>33873</v>
      </c>
      <c r="T6" s="34">
        <f t="shared" si="3"/>
        <v>283.58999999999997</v>
      </c>
      <c r="U6" s="34">
        <f t="shared" si="3"/>
        <v>119.44</v>
      </c>
      <c r="V6" s="34">
        <f t="shared" si="3"/>
        <v>1770</v>
      </c>
      <c r="W6" s="34">
        <f t="shared" si="3"/>
        <v>1.38</v>
      </c>
      <c r="X6" s="34">
        <f t="shared" si="3"/>
        <v>1282.6099999999999</v>
      </c>
      <c r="Y6" s="35">
        <f>IF(Y7="",NA(),Y7)</f>
        <v>105.15</v>
      </c>
      <c r="Z6" s="35">
        <f t="shared" ref="Z6:AH6" si="4">IF(Z7="",NA(),Z7)</f>
        <v>102.19</v>
      </c>
      <c r="AA6" s="35">
        <f t="shared" si="4"/>
        <v>96.7</v>
      </c>
      <c r="AB6" s="35">
        <f t="shared" si="4"/>
        <v>100.74</v>
      </c>
      <c r="AC6" s="35">
        <f t="shared" si="4"/>
        <v>103.08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113.62</v>
      </c>
      <c r="BH6" s="35">
        <f t="shared" si="7"/>
        <v>62.23</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71.28</v>
      </c>
      <c r="BR6" s="35">
        <f t="shared" ref="BR6:BZ6" si="8">IF(BR7="",NA(),BR7)</f>
        <v>64.02</v>
      </c>
      <c r="BS6" s="35">
        <f t="shared" si="8"/>
        <v>46.71</v>
      </c>
      <c r="BT6" s="35">
        <f t="shared" si="8"/>
        <v>58.11</v>
      </c>
      <c r="BU6" s="35">
        <f t="shared" si="8"/>
        <v>58.75</v>
      </c>
      <c r="BV6" s="35">
        <f t="shared" si="8"/>
        <v>43.13</v>
      </c>
      <c r="BW6" s="35">
        <f t="shared" si="8"/>
        <v>46.26</v>
      </c>
      <c r="BX6" s="35">
        <f t="shared" si="8"/>
        <v>45.81</v>
      </c>
      <c r="BY6" s="35">
        <f t="shared" si="8"/>
        <v>43.43</v>
      </c>
      <c r="BZ6" s="35">
        <f t="shared" si="8"/>
        <v>41.41</v>
      </c>
      <c r="CA6" s="34" t="str">
        <f>IF(CA7="","",IF(CA7="-","【-】","【"&amp;SUBSTITUTE(TEXT(CA7,"#,##0.00"),"-","△")&amp;"】"))</f>
        <v>【45.31】</v>
      </c>
      <c r="CB6" s="35">
        <f>IF(CB7="",NA(),CB7)</f>
        <v>330.13</v>
      </c>
      <c r="CC6" s="35">
        <f t="shared" ref="CC6:CK6" si="9">IF(CC7="",NA(),CC7)</f>
        <v>295.86</v>
      </c>
      <c r="CD6" s="35">
        <f t="shared" si="9"/>
        <v>493.44</v>
      </c>
      <c r="CE6" s="35">
        <f t="shared" si="9"/>
        <v>396.6</v>
      </c>
      <c r="CF6" s="35">
        <f t="shared" si="9"/>
        <v>397.1</v>
      </c>
      <c r="CG6" s="35">
        <f t="shared" si="9"/>
        <v>392.03</v>
      </c>
      <c r="CH6" s="35">
        <f t="shared" si="9"/>
        <v>376.4</v>
      </c>
      <c r="CI6" s="35">
        <f t="shared" si="9"/>
        <v>383.92</v>
      </c>
      <c r="CJ6" s="35">
        <f t="shared" si="9"/>
        <v>400.44</v>
      </c>
      <c r="CK6" s="35">
        <f t="shared" si="9"/>
        <v>417.56</v>
      </c>
      <c r="CL6" s="34" t="str">
        <f>IF(CL7="","",IF(CL7="-","【-】","【"&amp;SUBSTITUTE(TEXT(CL7,"#,##0.00"),"-","△")&amp;"】"))</f>
        <v>【379.91】</v>
      </c>
      <c r="CM6" s="35">
        <f>IF(CM7="",NA(),CM7)</f>
        <v>43.04</v>
      </c>
      <c r="CN6" s="35">
        <f t="shared" ref="CN6:CV6" si="10">IF(CN7="",NA(),CN7)</f>
        <v>42.56</v>
      </c>
      <c r="CO6" s="35">
        <f t="shared" si="10"/>
        <v>41.26</v>
      </c>
      <c r="CP6" s="35">
        <f t="shared" si="10"/>
        <v>43.04</v>
      </c>
      <c r="CQ6" s="35">
        <f t="shared" si="10"/>
        <v>42.39</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61.5</v>
      </c>
      <c r="CY6" s="35">
        <f t="shared" ref="CY6:DG6" si="11">IF(CY7="",NA(),CY7)</f>
        <v>64.010000000000005</v>
      </c>
      <c r="CZ6" s="35">
        <f t="shared" si="11"/>
        <v>64.67</v>
      </c>
      <c r="DA6" s="35">
        <f t="shared" si="11"/>
        <v>66.91</v>
      </c>
      <c r="DB6" s="35">
        <f t="shared" si="11"/>
        <v>65.37</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2.46</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462209</v>
      </c>
      <c r="D7" s="37">
        <v>47</v>
      </c>
      <c r="E7" s="37">
        <v>17</v>
      </c>
      <c r="F7" s="37">
        <v>6</v>
      </c>
      <c r="G7" s="37">
        <v>0</v>
      </c>
      <c r="H7" s="37" t="s">
        <v>98</v>
      </c>
      <c r="I7" s="37" t="s">
        <v>99</v>
      </c>
      <c r="J7" s="37" t="s">
        <v>100</v>
      </c>
      <c r="K7" s="37" t="s">
        <v>101</v>
      </c>
      <c r="L7" s="37" t="s">
        <v>102</v>
      </c>
      <c r="M7" s="37" t="s">
        <v>103</v>
      </c>
      <c r="N7" s="38" t="s">
        <v>104</v>
      </c>
      <c r="O7" s="38" t="s">
        <v>105</v>
      </c>
      <c r="P7" s="38">
        <v>5.3</v>
      </c>
      <c r="Q7" s="38">
        <v>100</v>
      </c>
      <c r="R7" s="38">
        <v>4230</v>
      </c>
      <c r="S7" s="38">
        <v>33873</v>
      </c>
      <c r="T7" s="38">
        <v>283.58999999999997</v>
      </c>
      <c r="U7" s="38">
        <v>119.44</v>
      </c>
      <c r="V7" s="38">
        <v>1770</v>
      </c>
      <c r="W7" s="38">
        <v>1.38</v>
      </c>
      <c r="X7" s="38">
        <v>1282.6099999999999</v>
      </c>
      <c r="Y7" s="38">
        <v>105.15</v>
      </c>
      <c r="Z7" s="38">
        <v>102.19</v>
      </c>
      <c r="AA7" s="38">
        <v>96.7</v>
      </c>
      <c r="AB7" s="38">
        <v>100.74</v>
      </c>
      <c r="AC7" s="38">
        <v>103.08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113.62</v>
      </c>
      <c r="BH7" s="38">
        <v>62.23</v>
      </c>
      <c r="BI7" s="38">
        <v>0</v>
      </c>
      <c r="BJ7" s="38">
        <v>0</v>
      </c>
      <c r="BK7" s="38">
        <v>1029.24</v>
      </c>
      <c r="BL7" s="38">
        <v>1063.93</v>
      </c>
      <c r="BM7" s="38">
        <v>1060.8599999999999</v>
      </c>
      <c r="BN7" s="38">
        <v>1006.65</v>
      </c>
      <c r="BO7" s="38">
        <v>998.42</v>
      </c>
      <c r="BP7" s="38">
        <v>953.26</v>
      </c>
      <c r="BQ7" s="38">
        <v>71.28</v>
      </c>
      <c r="BR7" s="38">
        <v>64.02</v>
      </c>
      <c r="BS7" s="38">
        <v>46.71</v>
      </c>
      <c r="BT7" s="38">
        <v>58.11</v>
      </c>
      <c r="BU7" s="38">
        <v>58.75</v>
      </c>
      <c r="BV7" s="38">
        <v>43.13</v>
      </c>
      <c r="BW7" s="38">
        <v>46.26</v>
      </c>
      <c r="BX7" s="38">
        <v>45.81</v>
      </c>
      <c r="BY7" s="38">
        <v>43.43</v>
      </c>
      <c r="BZ7" s="38">
        <v>41.41</v>
      </c>
      <c r="CA7" s="38">
        <v>45.31</v>
      </c>
      <c r="CB7" s="38">
        <v>330.13</v>
      </c>
      <c r="CC7" s="38">
        <v>295.86</v>
      </c>
      <c r="CD7" s="38">
        <v>493.44</v>
      </c>
      <c r="CE7" s="38">
        <v>396.6</v>
      </c>
      <c r="CF7" s="38">
        <v>397.1</v>
      </c>
      <c r="CG7" s="38">
        <v>392.03</v>
      </c>
      <c r="CH7" s="38">
        <v>376.4</v>
      </c>
      <c r="CI7" s="38">
        <v>383.92</v>
      </c>
      <c r="CJ7" s="38">
        <v>400.44</v>
      </c>
      <c r="CK7" s="38">
        <v>417.56</v>
      </c>
      <c r="CL7" s="38">
        <v>379.91</v>
      </c>
      <c r="CM7" s="38">
        <v>43.04</v>
      </c>
      <c r="CN7" s="38">
        <v>42.56</v>
      </c>
      <c r="CO7" s="38">
        <v>41.26</v>
      </c>
      <c r="CP7" s="38">
        <v>43.04</v>
      </c>
      <c r="CQ7" s="38">
        <v>42.39</v>
      </c>
      <c r="CR7" s="38">
        <v>35.64</v>
      </c>
      <c r="CS7" s="38">
        <v>33.729999999999997</v>
      </c>
      <c r="CT7" s="38">
        <v>33.21</v>
      </c>
      <c r="CU7" s="38">
        <v>32.229999999999997</v>
      </c>
      <c r="CV7" s="38">
        <v>32.479999999999997</v>
      </c>
      <c r="CW7" s="38">
        <v>33.67</v>
      </c>
      <c r="CX7" s="38">
        <v>61.5</v>
      </c>
      <c r="CY7" s="38">
        <v>64.010000000000005</v>
      </c>
      <c r="CZ7" s="38">
        <v>64.67</v>
      </c>
      <c r="DA7" s="38">
        <v>66.91</v>
      </c>
      <c r="DB7" s="38">
        <v>65.37</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2.46</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2021-01-29T04:03:30Z</cp:lastPrinted>
  <dcterms:created xsi:type="dcterms:W3CDTF">2020-12-04T03:12:56Z</dcterms:created>
  <dcterms:modified xsi:type="dcterms:W3CDTF">2021-02-18T03:46:18Z</dcterms:modified>
  <cp:category/>
</cp:coreProperties>
</file>