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7_南九州市【済】\"/>
    </mc:Choice>
  </mc:AlternateContent>
  <workbookProtection workbookAlgorithmName="SHA-512" workbookHashValue="OwUrSzdhwQapYZGVij7HMKcI2LV0tjPXxH7qjifJwA45bBxqY8EFVxD9ovLrJwmU+IQpTDtkBI7Q9EjzhSSESw==" workbookSaltValue="yaO1ii5h+wKsyBbQRV4n4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<sst xmlns="http://schemas.openxmlformats.org/spreadsheetml/2006/main" count="228" uniqueCount="114">
  <si>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</si>
  <si>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</si>
  <si>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</si>
  <si>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</si>
  <si>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</si>
  <si>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</si>
  <si>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</si>
  <si>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</si>
  <si>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</si>
  <si>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</si>
  <si>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</si>
  <si>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</si>
  <si>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</si>
  <si>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</si>
  <si>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</si>
  <si>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</si>
  <si>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</si>
  <si>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</si>
  <si>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</si>
  <si>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</si>
  <si>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</si>
  <si>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</si>
  <si>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</si>
  <si>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</si>
  <si>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</si>
  <si>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</si>
  <si>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</si>
  <si>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</si>
  <si>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</si>
  <si>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</si>
  <si>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</si>
  <si>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</si>
  <si>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</si>
  <si>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</si>
  <si>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</si>
  <si>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</si>
  <si>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</si>
  <si>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</si>
  <si>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</si>
  <si>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</si>
  <si>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</si>
  <si>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</si>
  <si>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</si>
  <si>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</si>
  <si>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</si>
  <si>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</si>
  <si>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</si>
  <si>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</si>
  <si>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</si>
  <si>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</si>
  <si>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</si>
  <si>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</si>
  <si>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</si>
  <si>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</si>
  <si>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</si>
  <si>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</si>
  <si>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</si>
  <si>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</si>
  <si>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</si>
  <si>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</si>
  <si>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</si>
  <si>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</si>
  <si>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</si>
  <si>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</si>
  <si>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</si>
  <si>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</si>
  <si>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</si>
  <si>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</si>
  <si>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</si>
  <si>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</si>
  <si>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</si>
  <si>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</si>
  <si>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</si>
  <si>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</si>
  <si>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</si>
  <si>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</si>
  <si>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</si>
  <si>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</si>
  <si>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</si>
  <si>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</si>
  <si>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</si>
  <si>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</si>
  <si>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</si>
  <si>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</si>
  <si>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</si>
  <si>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</si>
  <si>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</si>
  <si>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</si>
  <si>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</si>
  <si>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</si>
  <si>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</si>
  <si>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</si>
  <si>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</si>
  <si>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南九州市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</si>
  <si>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</si>
  <si>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</si>
  <si>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</si>
  <si>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</si>
  <si>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</si>
  <si>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</si>
  <si>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</si>
  <si>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</si>
  <si>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</si>
  <si>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</si>
  <si>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</si>
  <si>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</si>
  <si>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</si>
  <si>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</si>
  <si>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</si>
  <si>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</si>
  <si>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</si>
  <si>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給水人口の低下とともに給水収益は年々減少していく一方，施設の老朽化が進み，維持管理費用が増加しつつある中で，収支のバランスがなかなか取れない状況にある。
　施設整備には，多大な費用がかかることから，計画的に整備・更新を進めていく一方で，効率的な運用ができる仕組みづくりを検討する必要がある。
　現在策定中の経営戦略を踏まえて，料金改定を含めた持続可能な今後の整備計画を早急に進める必要がある。</t>
    <rPh sb="1" eb="3">
      <t>キュウスイ</t>
    </rPh>
    <rPh sb="3" eb="5">
      <t>ジンコウ</t>
    </rPh>
    <rPh sb="6" eb="8">
      <t>テイカ</t>
    </rPh>
    <rPh sb="12" eb="14">
      <t>キュウスイ</t>
    </rPh>
    <rPh sb="14" eb="16">
      <t>シュウエキ</t>
    </rPh>
    <rPh sb="17" eb="19">
      <t>ネンネン</t>
    </rPh>
    <rPh sb="19" eb="21">
      <t>ゲンショウ</t>
    </rPh>
    <rPh sb="25" eb="27">
      <t>イッポウ</t>
    </rPh>
    <rPh sb="28" eb="30">
      <t>シセツ</t>
    </rPh>
    <rPh sb="31" eb="34">
      <t>ロウキュウカ</t>
    </rPh>
    <rPh sb="35" eb="36">
      <t>スス</t>
    </rPh>
    <rPh sb="38" eb="40">
      <t>イジ</t>
    </rPh>
    <rPh sb="40" eb="42">
      <t>カンリ</t>
    </rPh>
    <rPh sb="42" eb="44">
      <t>ヒヨウ</t>
    </rPh>
    <rPh sb="45" eb="47">
      <t>ゾウカ</t>
    </rPh>
    <rPh sb="52" eb="53">
      <t>ナカ</t>
    </rPh>
    <rPh sb="55" eb="57">
      <t>シュウシ</t>
    </rPh>
    <rPh sb="67" eb="68">
      <t>ト</t>
    </rPh>
    <rPh sb="71" eb="73">
      <t>ジョウキョウ</t>
    </rPh>
    <rPh sb="79" eb="81">
      <t>シセツ</t>
    </rPh>
    <rPh sb="81" eb="83">
      <t>セイビ</t>
    </rPh>
    <rPh sb="86" eb="88">
      <t>タダイ</t>
    </rPh>
    <rPh sb="89" eb="91">
      <t>ヒヨウ</t>
    </rPh>
    <rPh sb="100" eb="103">
      <t>ケイカクテキ</t>
    </rPh>
    <rPh sb="104" eb="106">
      <t>セイビ</t>
    </rPh>
    <rPh sb="107" eb="109">
      <t>コウシン</t>
    </rPh>
    <rPh sb="110" eb="111">
      <t>スス</t>
    </rPh>
    <rPh sb="115" eb="117">
      <t>イッポウ</t>
    </rPh>
    <rPh sb="119" eb="122">
      <t>コウリツテキ</t>
    </rPh>
    <rPh sb="123" eb="125">
      <t>ウンヨウ</t>
    </rPh>
    <rPh sb="129" eb="131">
      <t>シク</t>
    </rPh>
    <rPh sb="136" eb="138">
      <t>ケントウ</t>
    </rPh>
    <rPh sb="140" eb="142">
      <t>ヒツヨウ</t>
    </rPh>
    <rPh sb="148" eb="150">
      <t>ゲンザイ</t>
    </rPh>
    <rPh sb="150" eb="152">
      <t>サクテイ</t>
    </rPh>
    <rPh sb="152" eb="153">
      <t>チュウ</t>
    </rPh>
    <rPh sb="154" eb="156">
      <t>ケイエイ</t>
    </rPh>
    <rPh sb="156" eb="158">
      <t>センリャク</t>
    </rPh>
    <rPh sb="159" eb="160">
      <t>フ</t>
    </rPh>
    <rPh sb="164" eb="166">
      <t>リョウキン</t>
    </rPh>
    <rPh sb="166" eb="168">
      <t>カイテイ</t>
    </rPh>
    <rPh sb="169" eb="170">
      <t>フク</t>
    </rPh>
    <rPh sb="172" eb="174">
      <t>ジゾク</t>
    </rPh>
    <rPh sb="174" eb="176">
      <t>カノウ</t>
    </rPh>
    <rPh sb="177" eb="179">
      <t>コンゴ</t>
    </rPh>
    <rPh sb="180" eb="182">
      <t>セイビ</t>
    </rPh>
    <rPh sb="182" eb="184">
      <t>ケイカク</t>
    </rPh>
    <rPh sb="185" eb="187">
      <t>ソウキュウ</t>
    </rPh>
    <rPh sb="188" eb="189">
      <t>スス</t>
    </rPh>
    <rPh sb="191" eb="193">
      <t>ヒツヨウ</t>
    </rPh>
    <phoneticPr fontId="4"/>
  </si>
  <si>
    <t>①有形固定資産減価償却率
　平均値より低いものの，施設の老朽化が進んでいるため，計画的に更新していく必要がある。
②管路経年化率
　法定耐用年数を超えた老朽管がかなり多く存在している。計画的に更新していく必要がある。
③管路更新率
　ほぼ平均値ではあるが，かなり低い更新率となっているが，更新のための資金が不足するため，なかなか進まない状況である。</t>
    <rPh sb="1" eb="3">
      <t>ユウケイ</t>
    </rPh>
    <rPh sb="3" eb="5">
      <t>コテイ</t>
    </rPh>
    <rPh sb="5" eb="7">
      <t>シサン</t>
    </rPh>
    <rPh sb="7" eb="9">
      <t>ゲンカ</t>
    </rPh>
    <rPh sb="9" eb="11">
      <t>ショウキャク</t>
    </rPh>
    <rPh sb="11" eb="12">
      <t>リツ</t>
    </rPh>
    <rPh sb="14" eb="17">
      <t>ヘイキンチ</t>
    </rPh>
    <rPh sb="19" eb="20">
      <t>ヒク</t>
    </rPh>
    <rPh sb="25" eb="27">
      <t>シセツ</t>
    </rPh>
    <rPh sb="28" eb="31">
      <t>ロウキュウカ</t>
    </rPh>
    <rPh sb="32" eb="33">
      <t>スス</t>
    </rPh>
    <rPh sb="40" eb="43">
      <t>ケイカクテキ</t>
    </rPh>
    <rPh sb="44" eb="46">
      <t>コウシン</t>
    </rPh>
    <rPh sb="50" eb="52">
      <t>ヒツヨウ</t>
    </rPh>
    <rPh sb="58" eb="60">
      <t>カンロ</t>
    </rPh>
    <rPh sb="60" eb="63">
      <t>ケイネンカ</t>
    </rPh>
    <rPh sb="63" eb="64">
      <t>リツ</t>
    </rPh>
    <rPh sb="66" eb="68">
      <t>ホウテイ</t>
    </rPh>
    <rPh sb="68" eb="70">
      <t>タイヨウ</t>
    </rPh>
    <rPh sb="70" eb="72">
      <t>ネンスウ</t>
    </rPh>
    <rPh sb="73" eb="74">
      <t>コ</t>
    </rPh>
    <rPh sb="76" eb="78">
      <t>ロウキュウ</t>
    </rPh>
    <rPh sb="78" eb="79">
      <t>カン</t>
    </rPh>
    <rPh sb="83" eb="84">
      <t>オオ</t>
    </rPh>
    <rPh sb="85" eb="87">
      <t>ソンザイ</t>
    </rPh>
    <rPh sb="92" eb="95">
      <t>ケイカクテキ</t>
    </rPh>
    <rPh sb="96" eb="98">
      <t>コウシン</t>
    </rPh>
    <rPh sb="102" eb="104">
      <t>ヒツヨウ</t>
    </rPh>
    <rPh sb="110" eb="112">
      <t>カンロ</t>
    </rPh>
    <rPh sb="112" eb="114">
      <t>コウシン</t>
    </rPh>
    <rPh sb="114" eb="115">
      <t>リツ</t>
    </rPh>
    <rPh sb="119" eb="122">
      <t>ヘイキンチ</t>
    </rPh>
    <rPh sb="131" eb="132">
      <t>ヒク</t>
    </rPh>
    <rPh sb="133" eb="135">
      <t>コウシン</t>
    </rPh>
    <rPh sb="135" eb="136">
      <t>リツ</t>
    </rPh>
    <rPh sb="144" eb="146">
      <t>コウシン</t>
    </rPh>
    <rPh sb="150" eb="152">
      <t>シキン</t>
    </rPh>
    <rPh sb="153" eb="155">
      <t>フソク</t>
    </rPh>
    <rPh sb="164" eb="165">
      <t>スス</t>
    </rPh>
    <rPh sb="168" eb="170">
      <t>ジョウキョウ</t>
    </rPh>
    <phoneticPr fontId="4"/>
  </si>
  <si>
    <t>①経営収支比率
　令和元年度，収支が悪化した主な要因は，有収水量の減少による営業収益の減少や，維持管理経費の増加等によるものと考える。
②累積欠損比率
　令和元年度時点では，欠損金は発生していない。
③流動比率
　やや低下傾向にあるものの補えている。
④企業債残高対給水収益比率
　給水収益が減少傾向にあるなかで，比率は上昇傾向にあるため新規借入を抑制する必要がある。
⑤料金回収率
　給水原価が供給単価を上回っている状況にあるため，料金体系を含めて総合的な検討が必要である。
⑥給水原価
　維持管理費の増加により上昇傾向にあるため，計画的な設備更新で，抑制する必要がある。
⑦施設利用率
　ほぼ平均値であるが，計画的な施設の更新をしていく必要がある。
⑧有収率
　算定基礎となる総配水量の積算段階で，数値に誤りがあった。
（平成30年度当該数値　誤：99.41，正：90.17）
　有収率は，ほぼ横ばいであるが，管路の漏水も多発していることから，少しでも改善していく必要がある。
　</t>
    <rPh sb="1" eb="3">
      <t>ケイエイ</t>
    </rPh>
    <rPh sb="3" eb="5">
      <t>シュウシ</t>
    </rPh>
    <rPh sb="5" eb="7">
      <t>ヒリツ</t>
    </rPh>
    <rPh sb="9" eb="11">
      <t>レイワ</t>
    </rPh>
    <rPh sb="11" eb="12">
      <t>ゲン</t>
    </rPh>
    <rPh sb="12" eb="14">
      <t>ネンド</t>
    </rPh>
    <rPh sb="15" eb="17">
      <t>シュウシ</t>
    </rPh>
    <rPh sb="18" eb="20">
      <t>アッカ</t>
    </rPh>
    <rPh sb="22" eb="23">
      <t>オモ</t>
    </rPh>
    <rPh sb="24" eb="26">
      <t>ヨウイン</t>
    </rPh>
    <rPh sb="28" eb="30">
      <t>ユウシュウ</t>
    </rPh>
    <rPh sb="30" eb="32">
      <t>スイリョウ</t>
    </rPh>
    <rPh sb="33" eb="35">
      <t>ゲンショウ</t>
    </rPh>
    <rPh sb="38" eb="40">
      <t>エイギョウ</t>
    </rPh>
    <rPh sb="40" eb="42">
      <t>シュウエキ</t>
    </rPh>
    <rPh sb="43" eb="45">
      <t>ゲンショウ</t>
    </rPh>
    <rPh sb="47" eb="49">
      <t>イジ</t>
    </rPh>
    <rPh sb="49" eb="51">
      <t>カンリ</t>
    </rPh>
    <rPh sb="51" eb="53">
      <t>ケイヒ</t>
    </rPh>
    <rPh sb="54" eb="56">
      <t>ゾウカ</t>
    </rPh>
    <rPh sb="56" eb="57">
      <t>トウ</t>
    </rPh>
    <rPh sb="63" eb="64">
      <t>カンガ</t>
    </rPh>
    <rPh sb="69" eb="71">
      <t>ルイセキ</t>
    </rPh>
    <rPh sb="71" eb="73">
      <t>ケッソン</t>
    </rPh>
    <rPh sb="73" eb="75">
      <t>ヒリツ</t>
    </rPh>
    <rPh sb="82" eb="84">
      <t>ジテン</t>
    </rPh>
    <rPh sb="87" eb="89">
      <t>ケッソン</t>
    </rPh>
    <rPh sb="89" eb="90">
      <t>キン</t>
    </rPh>
    <rPh sb="91" eb="93">
      <t>ハッセイ</t>
    </rPh>
    <rPh sb="101" eb="103">
      <t>リュウドウ</t>
    </rPh>
    <rPh sb="103" eb="105">
      <t>ヒリツ</t>
    </rPh>
    <rPh sb="109" eb="111">
      <t>テイカ</t>
    </rPh>
    <rPh sb="111" eb="113">
      <t>ケイコウ</t>
    </rPh>
    <rPh sb="119" eb="120">
      <t>オギナ</t>
    </rPh>
    <rPh sb="127" eb="129">
      <t>キギョウ</t>
    </rPh>
    <rPh sb="129" eb="130">
      <t>サイ</t>
    </rPh>
    <rPh sb="130" eb="132">
      <t>ザンダカ</t>
    </rPh>
    <rPh sb="132" eb="133">
      <t>タイ</t>
    </rPh>
    <rPh sb="133" eb="135">
      <t>キュウスイ</t>
    </rPh>
    <rPh sb="135" eb="137">
      <t>シュウエキ</t>
    </rPh>
    <rPh sb="137" eb="139">
      <t>ヒリツ</t>
    </rPh>
    <rPh sb="141" eb="143">
      <t>キュウスイ</t>
    </rPh>
    <rPh sb="143" eb="145">
      <t>シュウエキ</t>
    </rPh>
    <rPh sb="146" eb="148">
      <t>ゲンショウ</t>
    </rPh>
    <rPh sb="148" eb="150">
      <t>ケイコウ</t>
    </rPh>
    <rPh sb="157" eb="159">
      <t>ヒリツ</t>
    </rPh>
    <rPh sb="160" eb="162">
      <t>ジョウショウ</t>
    </rPh>
    <rPh sb="162" eb="164">
      <t>ケイコウ</t>
    </rPh>
    <rPh sb="169" eb="171">
      <t>シンキ</t>
    </rPh>
    <rPh sb="171" eb="173">
      <t>カリイレ</t>
    </rPh>
    <rPh sb="174" eb="176">
      <t>ヨクセイ</t>
    </rPh>
    <rPh sb="178" eb="180">
      <t>ヒツヨウ</t>
    </rPh>
    <rPh sb="186" eb="188">
      <t>リョウキン</t>
    </rPh>
    <rPh sb="188" eb="190">
      <t>カイシュウ</t>
    </rPh>
    <rPh sb="190" eb="191">
      <t>リツ</t>
    </rPh>
    <rPh sb="193" eb="195">
      <t>キュウスイ</t>
    </rPh>
    <rPh sb="195" eb="197">
      <t>ゲンカ</t>
    </rPh>
    <rPh sb="198" eb="200">
      <t>キョウキュウ</t>
    </rPh>
    <rPh sb="200" eb="202">
      <t>タンカ</t>
    </rPh>
    <rPh sb="203" eb="205">
      <t>ウワマワ</t>
    </rPh>
    <rPh sb="209" eb="211">
      <t>ジョウキョウ</t>
    </rPh>
    <rPh sb="217" eb="219">
      <t>リョウキン</t>
    </rPh>
    <rPh sb="219" eb="221">
      <t>タイケイ</t>
    </rPh>
    <rPh sb="222" eb="223">
      <t>フク</t>
    </rPh>
    <rPh sb="225" eb="228">
      <t>ソウゴウテキ</t>
    </rPh>
    <rPh sb="229" eb="231">
      <t>ケントウ</t>
    </rPh>
    <rPh sb="232" eb="234">
      <t>ヒツヨウ</t>
    </rPh>
    <rPh sb="240" eb="242">
      <t>キュウスイ</t>
    </rPh>
    <rPh sb="242" eb="244">
      <t>ゲンカ</t>
    </rPh>
    <rPh sb="246" eb="248">
      <t>イジ</t>
    </rPh>
    <rPh sb="248" eb="251">
      <t>カンリヒ</t>
    </rPh>
    <rPh sb="252" eb="254">
      <t>ゾウカ</t>
    </rPh>
    <rPh sb="257" eb="259">
      <t>ジョウショウ</t>
    </rPh>
    <rPh sb="259" eb="261">
      <t>ケイコウ</t>
    </rPh>
    <rPh sb="267" eb="270">
      <t>ケイカクテキ</t>
    </rPh>
    <rPh sb="271" eb="273">
      <t>セツビ</t>
    </rPh>
    <rPh sb="273" eb="275">
      <t>コウシン</t>
    </rPh>
    <rPh sb="277" eb="279">
      <t>ヨクセイ</t>
    </rPh>
    <rPh sb="281" eb="283">
      <t>ヒツヨウ</t>
    </rPh>
    <rPh sb="289" eb="291">
      <t>シセツ</t>
    </rPh>
    <rPh sb="291" eb="293">
      <t>リヨウ</t>
    </rPh>
    <rPh sb="293" eb="294">
      <t>リツ</t>
    </rPh>
    <rPh sb="298" eb="301">
      <t>ヘイキンチ</t>
    </rPh>
    <rPh sb="306" eb="309">
      <t>ケイカクテキ</t>
    </rPh>
    <rPh sb="310" eb="312">
      <t>シセツ</t>
    </rPh>
    <rPh sb="313" eb="315">
      <t>コウシン</t>
    </rPh>
    <rPh sb="320" eb="322">
      <t>ヒツヨウ</t>
    </rPh>
    <rPh sb="328" eb="331">
      <t>ユウシュウリツ</t>
    </rPh>
    <rPh sb="333" eb="335">
      <t>サンテイ</t>
    </rPh>
    <rPh sb="335" eb="337">
      <t>キソ</t>
    </rPh>
    <rPh sb="340" eb="341">
      <t>ソウ</t>
    </rPh>
    <rPh sb="341" eb="343">
      <t>ハイスイ</t>
    </rPh>
    <rPh sb="343" eb="344">
      <t>リョウ</t>
    </rPh>
    <rPh sb="345" eb="347">
      <t>セキサン</t>
    </rPh>
    <rPh sb="347" eb="349">
      <t>ダンカイ</t>
    </rPh>
    <rPh sb="363" eb="365">
      <t>ヘイセイ</t>
    </rPh>
    <rPh sb="367" eb="369">
      <t>ネンド</t>
    </rPh>
    <rPh sb="369" eb="371">
      <t>トウガイ</t>
    </rPh>
    <rPh sb="371" eb="373">
      <t>スウチ</t>
    </rPh>
    <rPh sb="374" eb="375">
      <t>アヤマ</t>
    </rPh>
    <rPh sb="382" eb="383">
      <t>セイ</t>
    </rPh>
    <rPh sb="392" eb="395">
      <t>ユウシュウリツ</t>
    </rPh>
    <rPh sb="399" eb="400">
      <t>ヨコ</t>
    </rPh>
    <rPh sb="407" eb="409">
      <t>カンロ</t>
    </rPh>
    <rPh sb="410" eb="412">
      <t>ロウスイ</t>
    </rPh>
    <rPh sb="413" eb="415">
      <t>タハツ</t>
    </rPh>
    <rPh sb="424" eb="425">
      <t>スコ</t>
    </rPh>
    <rPh sb="428" eb="430">
      <t>カイゼン</t>
    </rPh>
    <rPh sb="434" eb="4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</si>
</sst>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0.13</c:v>
                </c:pt>
                <c:pt idx="1">
                  <c:v>0.52</c:v>
                </c:pt>
                <c:pt idx="2">
                  <c:v>7.0000000000000007E-2</c:v>
                </c:pt>
                <c:pt idx="3">
                  <c:v>0.21</c:v>
                </c:pt>
                <c:pt idx="4">
                  <c:v>0.6</c:v>
                </c:pt>
              </c:numCache>
            </c:numRef>
          </c:val>
          <c:extLst>
            <c:ext xmlns:c16="http://schemas.microsoft.com/office/drawing/2014/chart" uri="{C3380CC4-5D6E-409C-BE32-E72D297353CC}">
              <c16:uniqueId val="{00000000-27C5-4E99-9C52-EDE1366517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0.51</c:v>
                </c:pt>
                <c:pt idx="3">
                  <c:v>0.57999999999999996</c:v>
                </c:pt>
                <c:pt idx="4">
                  <c:v>0.54</c:v>
                </c:pt>
              </c:numCache>
            </c:numRef>
          </c:val>
          <c:smooth val="0"/>
          <c:extLst>
            <c:ext xmlns:c16="http://schemas.microsoft.com/office/drawing/2014/chart" uri="{C3380CC4-5D6E-409C-BE32-E72D297353CC}">
              <c16:uniqueId val="{00000001-27C5-4E99-9C52-EDE1366517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57.73</c:v>
                </c:pt>
                <c:pt idx="1">
                  <c:v>57.57</c:v>
                </c:pt>
                <c:pt idx="2">
                  <c:v>70.72</c:v>
                </c:pt>
                <c:pt idx="3">
                  <c:v>62.41</c:v>
                </c:pt>
                <c:pt idx="4">
                  <c:v>66.91</c:v>
                </c:pt>
              </c:numCache>
            </c:numRef>
          </c:val>
          <c:extLst>
            <c:ext xmlns:c16="http://schemas.microsoft.com/office/drawing/2014/chart" uri="{C3380CC4-5D6E-409C-BE32-E72D297353CC}">
              <c16:uniqueId val="{00000000-B8E8-4451-85F0-D88C5B1F993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60.03</c:v>
                </c:pt>
                <c:pt idx="3">
                  <c:v>59.74</c:v>
                </c:pt>
                <c:pt idx="4">
                  <c:v>59.67</c:v>
                </c:pt>
              </c:numCache>
            </c:numRef>
          </c:val>
          <c:smooth val="0"/>
          <c:extLst>
            <c:ext xmlns:c16="http://schemas.microsoft.com/office/drawing/2014/chart" uri="{C3380CC4-5D6E-409C-BE32-E72D297353CC}">
              <c16:uniqueId val="{00000001-B8E8-4451-85F0-D88C5B1F993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90.14</c:v>
                </c:pt>
                <c:pt idx="1">
                  <c:v>90.47</c:v>
                </c:pt>
                <c:pt idx="2">
                  <c:v>88.49</c:v>
                </c:pt>
                <c:pt idx="3">
                  <c:v>99.41</c:v>
                </c:pt>
                <c:pt idx="4">
                  <c:v>90.28</c:v>
                </c:pt>
              </c:numCache>
            </c:numRef>
          </c:val>
          <c:extLst>
            <c:ext xmlns:c16="http://schemas.microsoft.com/office/drawing/2014/chart" uri="{C3380CC4-5D6E-409C-BE32-E72D297353CC}">
              <c16:uniqueId val="{00000000-43B6-44B0-B928-F147EC8408F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84.81</c:v>
                </c:pt>
                <c:pt idx="3">
                  <c:v>84.8</c:v>
                </c:pt>
                <c:pt idx="4">
                  <c:v>84.6</c:v>
                </c:pt>
              </c:numCache>
            </c:numRef>
          </c:val>
          <c:smooth val="0"/>
          <c:extLst>
            <c:ext xmlns:c16="http://schemas.microsoft.com/office/drawing/2014/chart" uri="{C3380CC4-5D6E-409C-BE32-E72D297353CC}">
              <c16:uniqueId val="{00000001-43B6-44B0-B928-F147EC8408F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108.23</c:v>
                </c:pt>
                <c:pt idx="1">
                  <c:v>110.21</c:v>
                </c:pt>
                <c:pt idx="2">
                  <c:v>107.75</c:v>
                </c:pt>
                <c:pt idx="3">
                  <c:v>100.74</c:v>
                </c:pt>
                <c:pt idx="4">
                  <c:v>101.93</c:v>
                </c:pt>
              </c:numCache>
            </c:numRef>
          </c:val>
          <c:extLst>
            <c:ext xmlns:c16="http://schemas.microsoft.com/office/drawing/2014/chart" uri="{C3380CC4-5D6E-409C-BE32-E72D297353CC}">
              <c16:uniqueId val="{00000000-BF93-47C5-898E-F10C829F26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110.68</c:v>
                </c:pt>
                <c:pt idx="3">
                  <c:v>110.66</c:v>
                </c:pt>
                <c:pt idx="4">
                  <c:v>109.01</c:v>
                </c:pt>
              </c:numCache>
            </c:numRef>
          </c:val>
          <c:smooth val="0"/>
          <c:extLst>
            <c:ext xmlns:c16="http://schemas.microsoft.com/office/drawing/2014/chart" uri="{C3380CC4-5D6E-409C-BE32-E72D297353CC}">
              <c16:uniqueId val="{00000001-BF93-47C5-898E-F10C829F26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52.9</c:v>
                </c:pt>
                <c:pt idx="1">
                  <c:v>53.46</c:v>
                </c:pt>
                <c:pt idx="2">
                  <c:v>43.83</c:v>
                </c:pt>
                <c:pt idx="3">
                  <c:v>44.58</c:v>
                </c:pt>
                <c:pt idx="4">
                  <c:v>45.88</c:v>
                </c:pt>
              </c:numCache>
            </c:numRef>
          </c:val>
          <c:extLst>
            <c:ext xmlns:c16="http://schemas.microsoft.com/office/drawing/2014/chart" uri="{C3380CC4-5D6E-409C-BE32-E72D297353CC}">
              <c16:uniqueId val="{00000000-7A01-402F-B575-0136BD769A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47.28</c:v>
                </c:pt>
                <c:pt idx="3">
                  <c:v>47.66</c:v>
                </c:pt>
                <c:pt idx="4">
                  <c:v>48.17</c:v>
                </c:pt>
              </c:numCache>
            </c:numRef>
          </c:val>
          <c:smooth val="0"/>
          <c:extLst>
            <c:ext xmlns:c16="http://schemas.microsoft.com/office/drawing/2014/chart" uri="{C3380CC4-5D6E-409C-BE32-E72D297353CC}">
              <c16:uniqueId val="{00000001-7A01-402F-B575-0136BD769A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c:v>
                </c:pt>
                <c:pt idx="1">
                  <c:v>16.27</c:v>
                </c:pt>
                <c:pt idx="2">
                  <c:v>1.43</c:v>
                </c:pt>
                <c:pt idx="3">
                  <c:v>25.62</c:v>
                </c:pt>
                <c:pt idx="4">
                  <c:v>32.630000000000003</c:v>
                </c:pt>
              </c:numCache>
            </c:numRef>
          </c:val>
          <c:extLst>
            <c:ext xmlns:c16="http://schemas.microsoft.com/office/drawing/2014/chart" uri="{C3380CC4-5D6E-409C-BE32-E72D297353CC}">
              <c16:uniqueId val="{00000000-A9E9-4BC8-9A18-FA3187D8154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12.19</c:v>
                </c:pt>
                <c:pt idx="3">
                  <c:v>15.1</c:v>
                </c:pt>
                <c:pt idx="4">
                  <c:v>17.12</c:v>
                </c:pt>
              </c:numCache>
            </c:numRef>
          </c:val>
          <c:smooth val="0"/>
          <c:extLst>
            <c:ext xmlns:c16="http://schemas.microsoft.com/office/drawing/2014/chart" uri="{C3380CC4-5D6E-409C-BE32-E72D297353CC}">
              <c16:uniqueId val="{00000001-A9E9-4BC8-9A18-FA3187D8154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59-45B8-9493-1673E8EEF1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3.56</c:v>
                </c:pt>
                <c:pt idx="3">
                  <c:v>2.74</c:v>
                </c:pt>
                <c:pt idx="4">
                  <c:v>3.7</c:v>
                </c:pt>
              </c:numCache>
            </c:numRef>
          </c:val>
          <c:smooth val="0"/>
          <c:extLst>
            <c:ext xmlns:c16="http://schemas.microsoft.com/office/drawing/2014/chart" uri="{C3380CC4-5D6E-409C-BE32-E72D297353CC}">
              <c16:uniqueId val="{00000001-2059-45B8-9493-1673E8EEF1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535.33000000000004</c:v>
                </c:pt>
                <c:pt idx="1">
                  <c:v>476.57</c:v>
                </c:pt>
                <c:pt idx="2">
                  <c:v>326.10000000000002</c:v>
                </c:pt>
                <c:pt idx="3">
                  <c:v>239.47</c:v>
                </c:pt>
                <c:pt idx="4">
                  <c:v>176.38</c:v>
                </c:pt>
              </c:numCache>
            </c:numRef>
          </c:val>
          <c:extLst>
            <c:ext xmlns:c16="http://schemas.microsoft.com/office/drawing/2014/chart" uri="{C3380CC4-5D6E-409C-BE32-E72D297353CC}">
              <c16:uniqueId val="{00000000-E300-42BD-9705-6A315F62313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357.34</c:v>
                </c:pt>
                <c:pt idx="3">
                  <c:v>366.03</c:v>
                </c:pt>
                <c:pt idx="4">
                  <c:v>365.18</c:v>
                </c:pt>
              </c:numCache>
            </c:numRef>
          </c:val>
          <c:smooth val="0"/>
          <c:extLst>
            <c:ext xmlns:c16="http://schemas.microsoft.com/office/drawing/2014/chart" uri="{C3380CC4-5D6E-409C-BE32-E72D297353CC}">
              <c16:uniqueId val="{00000001-E300-42BD-9705-6A315F62313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287.11</c:v>
                </c:pt>
                <c:pt idx="1">
                  <c:v>290.56</c:v>
                </c:pt>
                <c:pt idx="2">
                  <c:v>392.2</c:v>
                </c:pt>
                <c:pt idx="3">
                  <c:v>407.76</c:v>
                </c:pt>
                <c:pt idx="4">
                  <c:v>416.63</c:v>
                </c:pt>
              </c:numCache>
            </c:numRef>
          </c:val>
          <c:extLst>
            <c:ext xmlns:c16="http://schemas.microsoft.com/office/drawing/2014/chart" uri="{C3380CC4-5D6E-409C-BE32-E72D297353CC}">
              <c16:uniqueId val="{00000000-27DC-4E5B-94C4-9667B90EF1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373.69</c:v>
                </c:pt>
                <c:pt idx="3">
                  <c:v>370.12</c:v>
                </c:pt>
                <c:pt idx="4">
                  <c:v>371.65</c:v>
                </c:pt>
              </c:numCache>
            </c:numRef>
          </c:val>
          <c:smooth val="0"/>
          <c:extLst>
            <c:ext xmlns:c16="http://schemas.microsoft.com/office/drawing/2014/chart" uri="{C3380CC4-5D6E-409C-BE32-E72D297353CC}">
              <c16:uniqueId val="{00000001-27DC-4E5B-94C4-9667B90EF1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98.99</c:v>
                </c:pt>
                <c:pt idx="1">
                  <c:v>102.53</c:v>
                </c:pt>
                <c:pt idx="2">
                  <c:v>96.82</c:v>
                </c:pt>
                <c:pt idx="3">
                  <c:v>89.69</c:v>
                </c:pt>
                <c:pt idx="4">
                  <c:v>89.79</c:v>
                </c:pt>
              </c:numCache>
            </c:numRef>
          </c:val>
          <c:extLst>
            <c:ext xmlns:c16="http://schemas.microsoft.com/office/drawing/2014/chart" uri="{C3380CC4-5D6E-409C-BE32-E72D297353CC}">
              <c16:uniqueId val="{00000000-EA95-4690-99A2-E461411EF8E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99.87</c:v>
                </c:pt>
                <c:pt idx="3">
                  <c:v>100.42</c:v>
                </c:pt>
                <c:pt idx="4">
                  <c:v>98.77</c:v>
                </c:pt>
              </c:numCache>
            </c:numRef>
          </c:val>
          <c:smooth val="0"/>
          <c:extLst>
            <c:ext xmlns:c16="http://schemas.microsoft.com/office/drawing/2014/chart" uri="{C3380CC4-5D6E-409C-BE32-E72D297353CC}">
              <c16:uniqueId val="{00000001-EA95-4690-99A2-E461411EF8E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128</c:v>
                </c:pt>
                <c:pt idx="1">
                  <c:v>123.58</c:v>
                </c:pt>
                <c:pt idx="2">
                  <c:v>130.76</c:v>
                </c:pt>
                <c:pt idx="3">
                  <c:v>141.37</c:v>
                </c:pt>
                <c:pt idx="4">
                  <c:v>141.38999999999999</c:v>
                </c:pt>
              </c:numCache>
            </c:numRef>
          </c:val>
          <c:extLst>
            <c:ext xmlns:c16="http://schemas.microsoft.com/office/drawing/2014/chart" uri="{C3380CC4-5D6E-409C-BE32-E72D297353CC}">
              <c16:uniqueId val="{00000000-804C-44F1-AA6E-28E458D30C1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171.81</c:v>
                </c:pt>
                <c:pt idx="3">
                  <c:v>171.67</c:v>
                </c:pt>
                <c:pt idx="4">
                  <c:v>173.67</c:v>
                </c:pt>
              </c:numCache>
            </c:numRef>
          </c:val>
          <c:smooth val="0"/>
          <c:extLst>
            <c:ext xmlns:c16="http://schemas.microsoft.com/office/drawing/2014/chart" uri="{C3380CC4-5D6E-409C-BE32-E72D297353CC}">
              <c16:uniqueId val="{00000001-804C-44F1-AA6E-28E458D30C1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鹿児島県　南九州市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34777</v>
      </c>
      <c r="AM8" s="71"/>
      <c r="AN8" s="71"/>
      <c r="AO8" s="71"/>
      <c r="AP8" s="71"/>
      <c r="AQ8" s="71"/>
      <c r="AR8" s="71"/>
      <c r="AS8" s="71"/>
      <c r="AT8" s="67">
        <f>データ!$S$6</f>
        <v>357.91</v>
      </c>
      <c r="AU8" s="68"/>
      <c r="AV8" s="68"/>
      <c r="AW8" s="68"/>
      <c r="AX8" s="68"/>
      <c r="AY8" s="68"/>
      <c r="AZ8" s="68"/>
      <c r="BA8" s="68"/>
      <c r="BB8" s="70">
        <f>データ!$T$6</f>
        <v>97.17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63.39</v>
      </c>
      <c r="J10" s="68"/>
      <c r="K10" s="68"/>
      <c r="L10" s="68"/>
      <c r="M10" s="68"/>
      <c r="N10" s="68"/>
      <c r="O10" s="69"/>
      <c r="P10" s="70">
        <f>データ!$P$6</f>
        <v>99.4</v>
      </c>
      <c r="Q10" s="70"/>
      <c r="R10" s="70"/>
      <c r="S10" s="70"/>
      <c r="T10" s="70"/>
      <c r="U10" s="70"/>
      <c r="V10" s="70"/>
      <c r="W10" s="71">
        <f>データ!$Q$6</f>
        <v>2310</v>
      </c>
      <c r="X10" s="71"/>
      <c r="Y10" s="71"/>
      <c r="Z10" s="71"/>
      <c r="AA10" s="71"/>
      <c r="AB10" s="71"/>
      <c r="AC10" s="71"/>
      <c r="AD10" s="2"/>
      <c r="AE10" s="2"/>
      <c r="AF10" s="2"/>
      <c r="AG10" s="2"/>
      <c r="AH10" s="4"/>
      <c r="AI10" s="4"/>
      <c r="AJ10" s="4"/>
      <c r="AK10" s="4"/>
      <c r="AL10" s="71">
        <f>データ!$U$6</f>
        <v>34245</v>
      </c>
      <c r="AM10" s="71"/>
      <c r="AN10" s="71"/>
      <c r="AO10" s="71"/>
      <c r="AP10" s="71"/>
      <c r="AQ10" s="71"/>
      <c r="AR10" s="71"/>
      <c r="AS10" s="71"/>
      <c r="AT10" s="67">
        <f>データ!$V$6</f>
        <v>130.36000000000001</v>
      </c>
      <c r="AU10" s="68"/>
      <c r="AV10" s="68"/>
      <c r="AW10" s="68"/>
      <c r="AX10" s="68"/>
      <c r="AY10" s="68"/>
      <c r="AZ10" s="68"/>
      <c r="BA10" s="68"/>
      <c r="BB10" s="70">
        <f>データ!$W$6</f>
        <v>262.7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P06nMJwU4tWN0cLLqz02KZTdC9HnT5f93Gba/CMVtGbpHx/ueXUeB7wYc+fmKn37NVAI3RSM9FLncA1FWo2AQ==" saltValue="/FsYG6NmUNth2xEJmL4Eq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462233</v>
      </c>
      <c r="D6" s="34">
        <f t="shared" si="3"/>
        <v>46</v>
      </c>
      <c r="E6" s="34">
        <f t="shared" si="3"/>
        <v>1</v>
      </c>
      <c r="F6" s="34">
        <f t="shared" si="3"/>
        <v>0</v>
      </c>
      <c r="G6" s="34">
        <f t="shared" si="3"/>
        <v>1</v>
      </c>
      <c r="H6" s="34" t="str">
        <f t="shared" si="3"/>
        <v>鹿児島県　南九州市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63.39</v>
      </c>
      <c r="P6" s="35">
        <f t="shared" si="3"/>
        <v>99.4</v>
      </c>
      <c r="Q6" s="35">
        <f t="shared" si="3"/>
        <v>2310</v>
      </c>
      <c r="R6" s="35">
        <f t="shared" si="3"/>
        <v>34777</v>
      </c>
      <c r="S6" s="35">
        <f t="shared" si="3"/>
        <v>357.91</v>
      </c>
      <c r="T6" s="35">
        <f t="shared" si="3"/>
        <v>97.17</v>
      </c>
      <c r="U6" s="35">
        <f t="shared" si="3"/>
        <v>34245</v>
      </c>
      <c r="V6" s="35">
        <f t="shared" si="3"/>
        <v>130.36000000000001</v>
      </c>
      <c r="W6" s="35">
        <f t="shared" si="3"/>
        <v>262.7</v>
      </c>
      <c r="X6" s="36">
        <f>IF(X7="",NA(),X7)</f>
        <v>108.23</v>
      </c>
      <c r="Y6" s="36">
        <f t="shared" ref="Y6:AG6" si="4">IF(Y7="",NA(),Y7)</f>
        <v>110.21</v>
      </c>
      <c r="Z6" s="36">
        <f t="shared" si="4"/>
        <v>107.75</v>
      </c>
      <c r="AA6" s="36">
        <f t="shared" si="4"/>
        <v>100.74</v>
      </c>
      <c r="AB6" s="36">
        <f t="shared" si="4"/>
        <v>101.93</v>
      </c>
      <c r="AC6" s="36">
        <f t="shared" si="4"/>
        <v>111.21</v>
      </c>
      <c r="AD6" s="36">
        <f t="shared" si="4"/>
        <v>111.71</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3.56</v>
      </c>
      <c r="AQ6" s="36">
        <f t="shared" si="5"/>
        <v>2.74</v>
      </c>
      <c r="AR6" s="36">
        <f t="shared" si="5"/>
        <v>3.7</v>
      </c>
      <c r="AS6" s="35" t="str">
        <f>IF(AS7="","",IF(AS7="-","【-】","【"&amp;SUBSTITUTE(TEXT(AS7,"#,##0.00"),"-","△")&amp;"】"))</f>
        <v>【1.08】</v>
      </c>
      <c r="AT6" s="36">
        <f>IF(AT7="",NA(),AT7)</f>
        <v>535.33000000000004</v>
      </c>
      <c r="AU6" s="36">
        <f t="shared" ref="AU6:BC6" si="6">IF(AU7="",NA(),AU7)</f>
        <v>476.57</v>
      </c>
      <c r="AV6" s="36">
        <f t="shared" si="6"/>
        <v>326.10000000000002</v>
      </c>
      <c r="AW6" s="36">
        <f t="shared" si="6"/>
        <v>239.47</v>
      </c>
      <c r="AX6" s="36">
        <f t="shared" si="6"/>
        <v>176.38</v>
      </c>
      <c r="AY6" s="36">
        <f t="shared" si="6"/>
        <v>391.54</v>
      </c>
      <c r="AZ6" s="36">
        <f t="shared" si="6"/>
        <v>384.34</v>
      </c>
      <c r="BA6" s="36">
        <f t="shared" si="6"/>
        <v>357.34</v>
      </c>
      <c r="BB6" s="36">
        <f t="shared" si="6"/>
        <v>366.03</v>
      </c>
      <c r="BC6" s="36">
        <f t="shared" si="6"/>
        <v>365.18</v>
      </c>
      <c r="BD6" s="35" t="str">
        <f>IF(BD7="","",IF(BD7="-","【-】","【"&amp;SUBSTITUTE(TEXT(BD7,"#,##0.00"),"-","△")&amp;"】"))</f>
        <v>【264.97】</v>
      </c>
      <c r="BE6" s="36">
        <f>IF(BE7="",NA(),BE7)</f>
        <v>287.11</v>
      </c>
      <c r="BF6" s="36">
        <f t="shared" ref="BF6:BN6" si="7">IF(BF7="",NA(),BF7)</f>
        <v>290.56</v>
      </c>
      <c r="BG6" s="36">
        <f t="shared" si="7"/>
        <v>392.2</v>
      </c>
      <c r="BH6" s="36">
        <f t="shared" si="7"/>
        <v>407.76</v>
      </c>
      <c r="BI6" s="36">
        <f t="shared" si="7"/>
        <v>416.63</v>
      </c>
      <c r="BJ6" s="36">
        <f t="shared" si="7"/>
        <v>386.97</v>
      </c>
      <c r="BK6" s="36">
        <f t="shared" si="7"/>
        <v>380.58</v>
      </c>
      <c r="BL6" s="36">
        <f t="shared" si="7"/>
        <v>373.69</v>
      </c>
      <c r="BM6" s="36">
        <f t="shared" si="7"/>
        <v>370.12</v>
      </c>
      <c r="BN6" s="36">
        <f t="shared" si="7"/>
        <v>371.65</v>
      </c>
      <c r="BO6" s="35" t="str">
        <f>IF(BO7="","",IF(BO7="-","【-】","【"&amp;SUBSTITUTE(TEXT(BO7,"#,##0.00"),"-","△")&amp;"】"))</f>
        <v>【266.61】</v>
      </c>
      <c r="BP6" s="36">
        <f>IF(BP7="",NA(),BP7)</f>
        <v>98.99</v>
      </c>
      <c r="BQ6" s="36">
        <f t="shared" ref="BQ6:BY6" si="8">IF(BQ7="",NA(),BQ7)</f>
        <v>102.53</v>
      </c>
      <c r="BR6" s="36">
        <f t="shared" si="8"/>
        <v>96.82</v>
      </c>
      <c r="BS6" s="36">
        <f t="shared" si="8"/>
        <v>89.69</v>
      </c>
      <c r="BT6" s="36">
        <f t="shared" si="8"/>
        <v>89.79</v>
      </c>
      <c r="BU6" s="36">
        <f t="shared" si="8"/>
        <v>101.72</v>
      </c>
      <c r="BV6" s="36">
        <f t="shared" si="8"/>
        <v>102.38</v>
      </c>
      <c r="BW6" s="36">
        <f t="shared" si="8"/>
        <v>99.87</v>
      </c>
      <c r="BX6" s="36">
        <f t="shared" si="8"/>
        <v>100.42</v>
      </c>
      <c r="BY6" s="36">
        <f t="shared" si="8"/>
        <v>98.77</v>
      </c>
      <c r="BZ6" s="35" t="str">
        <f>IF(BZ7="","",IF(BZ7="-","【-】","【"&amp;SUBSTITUTE(TEXT(BZ7,"#,##0.00"),"-","△")&amp;"】"))</f>
        <v>【103.24】</v>
      </c>
      <c r="CA6" s="36">
        <f>IF(CA7="",NA(),CA7)</f>
        <v>128</v>
      </c>
      <c r="CB6" s="36">
        <f t="shared" ref="CB6:CJ6" si="9">IF(CB7="",NA(),CB7)</f>
        <v>123.58</v>
      </c>
      <c r="CC6" s="36">
        <f t="shared" si="9"/>
        <v>130.76</v>
      </c>
      <c r="CD6" s="36">
        <f t="shared" si="9"/>
        <v>141.37</v>
      </c>
      <c r="CE6" s="36">
        <f t="shared" si="9"/>
        <v>141.38999999999999</v>
      </c>
      <c r="CF6" s="36">
        <f t="shared" si="9"/>
        <v>168.2</v>
      </c>
      <c r="CG6" s="36">
        <f t="shared" si="9"/>
        <v>168.67</v>
      </c>
      <c r="CH6" s="36">
        <f t="shared" si="9"/>
        <v>171.81</v>
      </c>
      <c r="CI6" s="36">
        <f t="shared" si="9"/>
        <v>171.67</v>
      </c>
      <c r="CJ6" s="36">
        <f t="shared" si="9"/>
        <v>173.67</v>
      </c>
      <c r="CK6" s="35" t="str">
        <f>IF(CK7="","",IF(CK7="-","【-】","【"&amp;SUBSTITUTE(TEXT(CK7,"#,##0.00"),"-","△")&amp;"】"))</f>
        <v>【168.38】</v>
      </c>
      <c r="CL6" s="36">
        <f>IF(CL7="",NA(),CL7)</f>
        <v>57.73</v>
      </c>
      <c r="CM6" s="36">
        <f t="shared" ref="CM6:CU6" si="10">IF(CM7="",NA(),CM7)</f>
        <v>57.57</v>
      </c>
      <c r="CN6" s="36">
        <f t="shared" si="10"/>
        <v>70.72</v>
      </c>
      <c r="CO6" s="36">
        <f t="shared" si="10"/>
        <v>62.41</v>
      </c>
      <c r="CP6" s="36">
        <f t="shared" si="10"/>
        <v>66.91</v>
      </c>
      <c r="CQ6" s="36">
        <f t="shared" si="10"/>
        <v>54.77</v>
      </c>
      <c r="CR6" s="36">
        <f t="shared" si="10"/>
        <v>54.92</v>
      </c>
      <c r="CS6" s="36">
        <f t="shared" si="10"/>
        <v>60.03</v>
      </c>
      <c r="CT6" s="36">
        <f t="shared" si="10"/>
        <v>59.74</v>
      </c>
      <c r="CU6" s="36">
        <f t="shared" si="10"/>
        <v>59.67</v>
      </c>
      <c r="CV6" s="35" t="str">
        <f>IF(CV7="","",IF(CV7="-","【-】","【"&amp;SUBSTITUTE(TEXT(CV7,"#,##0.00"),"-","△")&amp;"】"))</f>
        <v>【60.00】</v>
      </c>
      <c r="CW6" s="36">
        <f>IF(CW7="",NA(),CW7)</f>
        <v>90.14</v>
      </c>
      <c r="CX6" s="36">
        <f t="shared" ref="CX6:DF6" si="11">IF(CX7="",NA(),CX7)</f>
        <v>90.47</v>
      </c>
      <c r="CY6" s="36">
        <f t="shared" si="11"/>
        <v>88.49</v>
      </c>
      <c r="CZ6" s="36">
        <f t="shared" si="11"/>
        <v>99.41</v>
      </c>
      <c r="DA6" s="36">
        <f t="shared" si="11"/>
        <v>90.28</v>
      </c>
      <c r="DB6" s="36">
        <f t="shared" si="11"/>
        <v>82.89</v>
      </c>
      <c r="DC6" s="36">
        <f t="shared" si="11"/>
        <v>82.66</v>
      </c>
      <c r="DD6" s="36">
        <f t="shared" si="11"/>
        <v>84.81</v>
      </c>
      <c r="DE6" s="36">
        <f t="shared" si="11"/>
        <v>84.8</v>
      </c>
      <c r="DF6" s="36">
        <f t="shared" si="11"/>
        <v>84.6</v>
      </c>
      <c r="DG6" s="35" t="str">
        <f>IF(DG7="","",IF(DG7="-","【-】","【"&amp;SUBSTITUTE(TEXT(DG7,"#,##0.00"),"-","△")&amp;"】"))</f>
        <v>【89.80】</v>
      </c>
      <c r="DH6" s="36">
        <f>IF(DH7="",NA(),DH7)</f>
        <v>52.9</v>
      </c>
      <c r="DI6" s="36">
        <f t="shared" ref="DI6:DQ6" si="12">IF(DI7="",NA(),DI7)</f>
        <v>53.46</v>
      </c>
      <c r="DJ6" s="36">
        <f t="shared" si="12"/>
        <v>43.83</v>
      </c>
      <c r="DK6" s="36">
        <f t="shared" si="12"/>
        <v>44.58</v>
      </c>
      <c r="DL6" s="36">
        <f t="shared" si="12"/>
        <v>45.88</v>
      </c>
      <c r="DM6" s="36">
        <f t="shared" si="12"/>
        <v>47.46</v>
      </c>
      <c r="DN6" s="36">
        <f t="shared" si="12"/>
        <v>48.49</v>
      </c>
      <c r="DO6" s="36">
        <f t="shared" si="12"/>
        <v>47.28</v>
      </c>
      <c r="DP6" s="36">
        <f t="shared" si="12"/>
        <v>47.66</v>
      </c>
      <c r="DQ6" s="36">
        <f t="shared" si="12"/>
        <v>48.17</v>
      </c>
      <c r="DR6" s="35" t="str">
        <f>IF(DR7="","",IF(DR7="-","【-】","【"&amp;SUBSTITUTE(TEXT(DR7,"#,##0.00"),"-","△")&amp;"】"))</f>
        <v>【49.59】</v>
      </c>
      <c r="DS6" s="36">
        <f>IF(DS7="",NA(),DS7)</f>
        <v>19</v>
      </c>
      <c r="DT6" s="36">
        <f t="shared" ref="DT6:EB6" si="13">IF(DT7="",NA(),DT7)</f>
        <v>16.27</v>
      </c>
      <c r="DU6" s="36">
        <f t="shared" si="13"/>
        <v>1.43</v>
      </c>
      <c r="DV6" s="36">
        <f t="shared" si="13"/>
        <v>25.62</v>
      </c>
      <c r="DW6" s="36">
        <f t="shared" si="13"/>
        <v>32.630000000000003</v>
      </c>
      <c r="DX6" s="36">
        <f t="shared" si="13"/>
        <v>9.7100000000000009</v>
      </c>
      <c r="DY6" s="36">
        <f t="shared" si="13"/>
        <v>12.79</v>
      </c>
      <c r="DZ6" s="36">
        <f t="shared" si="13"/>
        <v>12.19</v>
      </c>
      <c r="EA6" s="36">
        <f t="shared" si="13"/>
        <v>15.1</v>
      </c>
      <c r="EB6" s="36">
        <f t="shared" si="13"/>
        <v>17.12</v>
      </c>
      <c r="EC6" s="35" t="str">
        <f>IF(EC7="","",IF(EC7="-","【-】","【"&amp;SUBSTITUTE(TEXT(EC7,"#,##0.00"),"-","△")&amp;"】"))</f>
        <v>【19.44】</v>
      </c>
      <c r="ED6" s="36">
        <f>IF(ED7="",NA(),ED7)</f>
        <v>0.13</v>
      </c>
      <c r="EE6" s="36">
        <f t="shared" ref="EE6:EM6" si="14">IF(EE7="",NA(),EE7)</f>
        <v>0.52</v>
      </c>
      <c r="EF6" s="36">
        <f t="shared" si="14"/>
        <v>7.0000000000000007E-2</v>
      </c>
      <c r="EG6" s="36">
        <f t="shared" si="14"/>
        <v>0.21</v>
      </c>
      <c r="EH6" s="36">
        <f t="shared" si="14"/>
        <v>0.6</v>
      </c>
      <c r="EI6" s="36">
        <f t="shared" si="14"/>
        <v>0.99</v>
      </c>
      <c r="EJ6" s="36">
        <f t="shared" si="14"/>
        <v>0.71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462233</v>
      </c>
      <c r="D7" s="38">
        <v>46</v>
      </c>
      <c r="E7" s="38">
        <v>1</v>
      </c>
      <c r="F7" s="38">
        <v>0</v>
      </c>
      <c r="G7" s="38">
        <v>1</v>
      </c>
      <c r="H7" s="38" t="s">
        <v>93</v>
      </c>
      <c r="I7" s="38" t="s">
        <v>94</v>
      </c>
      <c r="J7" s="38" t="s">
        <v>95</v>
      </c>
      <c r="K7" s="38" t="s">
        <v>96</v>
      </c>
      <c r="L7" s="38" t="s">
        <v>97</v>
      </c>
      <c r="M7" s="38" t="s">
        <v>98</v>
      </c>
      <c r="N7" s="39" t="s">
        <v>99</v>
      </c>
      <c r="O7" s="39">
        <v>63.39</v>
      </c>
      <c r="P7" s="39">
        <v>99.4</v>
      </c>
      <c r="Q7" s="39">
        <v>2310</v>
      </c>
      <c r="R7" s="39">
        <v>34777</v>
      </c>
      <c r="S7" s="39">
        <v>357.91</v>
      </c>
      <c r="T7" s="39">
        <v>97.17</v>
      </c>
      <c r="U7" s="39">
        <v>34245</v>
      </c>
      <c r="V7" s="39">
        <v>130.36000000000001</v>
      </c>
      <c r="W7" s="39">
        <v>262.7</v>
      </c>
      <c r="X7" s="39">
        <v>108.23</v>
      </c>
      <c r="Y7" s="39">
        <v>110.21</v>
      </c>
      <c r="Z7" s="39">
        <v>107.75</v>
      </c>
      <c r="AA7" s="39">
        <v>100.74</v>
      </c>
      <c r="AB7" s="39">
        <v>101.93</v>
      </c>
      <c r="AC7" s="39">
        <v>111.21</v>
      </c>
      <c r="AD7" s="39">
        <v>111.71</v>
      </c>
      <c r="AE7" s="39">
        <v>110.68</v>
      </c>
      <c r="AF7" s="39">
        <v>110.66</v>
      </c>
      <c r="AG7" s="39">
        <v>109.01</v>
      </c>
      <c r="AH7" s="39">
        <v>112.01</v>
      </c>
      <c r="AI7" s="39">
        <v>0</v>
      </c>
      <c r="AJ7" s="39">
        <v>0</v>
      </c>
      <c r="AK7" s="39">
        <v>0</v>
      </c>
      <c r="AL7" s="39">
        <v>0</v>
      </c>
      <c r="AM7" s="39">
        <v>0</v>
      </c>
      <c r="AN7" s="39">
        <v>1.93</v>
      </c>
      <c r="AO7" s="39">
        <v>1.72</v>
      </c>
      <c r="AP7" s="39">
        <v>3.56</v>
      </c>
      <c r="AQ7" s="39">
        <v>2.74</v>
      </c>
      <c r="AR7" s="39">
        <v>3.7</v>
      </c>
      <c r="AS7" s="39">
        <v>1.08</v>
      </c>
      <c r="AT7" s="39">
        <v>535.33000000000004</v>
      </c>
      <c r="AU7" s="39">
        <v>476.57</v>
      </c>
      <c r="AV7" s="39">
        <v>326.10000000000002</v>
      </c>
      <c r="AW7" s="39">
        <v>239.47</v>
      </c>
      <c r="AX7" s="39">
        <v>176.38</v>
      </c>
      <c r="AY7" s="39">
        <v>391.54</v>
      </c>
      <c r="AZ7" s="39">
        <v>384.34</v>
      </c>
      <c r="BA7" s="39">
        <v>357.34</v>
      </c>
      <c r="BB7" s="39">
        <v>366.03</v>
      </c>
      <c r="BC7" s="39">
        <v>365.18</v>
      </c>
      <c r="BD7" s="39">
        <v>264.97000000000003</v>
      </c>
      <c r="BE7" s="39">
        <v>287.11</v>
      </c>
      <c r="BF7" s="39">
        <v>290.56</v>
      </c>
      <c r="BG7" s="39">
        <v>392.2</v>
      </c>
      <c r="BH7" s="39">
        <v>407.76</v>
      </c>
      <c r="BI7" s="39">
        <v>416.63</v>
      </c>
      <c r="BJ7" s="39">
        <v>386.97</v>
      </c>
      <c r="BK7" s="39">
        <v>380.58</v>
      </c>
      <c r="BL7" s="39">
        <v>373.69</v>
      </c>
      <c r="BM7" s="39">
        <v>370.12</v>
      </c>
      <c r="BN7" s="39">
        <v>371.65</v>
      </c>
      <c r="BO7" s="39">
        <v>266.61</v>
      </c>
      <c r="BP7" s="39">
        <v>98.99</v>
      </c>
      <c r="BQ7" s="39">
        <v>102.53</v>
      </c>
      <c r="BR7" s="39">
        <v>96.82</v>
      </c>
      <c r="BS7" s="39">
        <v>89.69</v>
      </c>
      <c r="BT7" s="39">
        <v>89.79</v>
      </c>
      <c r="BU7" s="39">
        <v>101.72</v>
      </c>
      <c r="BV7" s="39">
        <v>102.38</v>
      </c>
      <c r="BW7" s="39">
        <v>99.87</v>
      </c>
      <c r="BX7" s="39">
        <v>100.42</v>
      </c>
      <c r="BY7" s="39">
        <v>98.77</v>
      </c>
      <c r="BZ7" s="39">
        <v>103.24</v>
      </c>
      <c r="CA7" s="39">
        <v>128</v>
      </c>
      <c r="CB7" s="39">
        <v>123.58</v>
      </c>
      <c r="CC7" s="39">
        <v>130.76</v>
      </c>
      <c r="CD7" s="39">
        <v>141.37</v>
      </c>
      <c r="CE7" s="39">
        <v>141.38999999999999</v>
      </c>
      <c r="CF7" s="39">
        <v>168.2</v>
      </c>
      <c r="CG7" s="39">
        <v>168.67</v>
      </c>
      <c r="CH7" s="39">
        <v>171.81</v>
      </c>
      <c r="CI7" s="39">
        <v>171.67</v>
      </c>
      <c r="CJ7" s="39">
        <v>173.67</v>
      </c>
      <c r="CK7" s="39">
        <v>168.38</v>
      </c>
      <c r="CL7" s="39">
        <v>57.73</v>
      </c>
      <c r="CM7" s="39">
        <v>57.57</v>
      </c>
      <c r="CN7" s="39">
        <v>70.72</v>
      </c>
      <c r="CO7" s="39">
        <v>62.41</v>
      </c>
      <c r="CP7" s="39">
        <v>66.91</v>
      </c>
      <c r="CQ7" s="39">
        <v>54.77</v>
      </c>
      <c r="CR7" s="39">
        <v>54.92</v>
      </c>
      <c r="CS7" s="39">
        <v>60.03</v>
      </c>
      <c r="CT7" s="39">
        <v>59.74</v>
      </c>
      <c r="CU7" s="39">
        <v>59.67</v>
      </c>
      <c r="CV7" s="39">
        <v>60</v>
      </c>
      <c r="CW7" s="39">
        <v>90.14</v>
      </c>
      <c r="CX7" s="39">
        <v>90.47</v>
      </c>
      <c r="CY7" s="39">
        <v>88.49</v>
      </c>
      <c r="CZ7" s="39">
        <v>99.41</v>
      </c>
      <c r="DA7" s="39">
        <v>90.28</v>
      </c>
      <c r="DB7" s="39">
        <v>82.89</v>
      </c>
      <c r="DC7" s="39">
        <v>82.66</v>
      </c>
      <c r="DD7" s="39">
        <v>84.81</v>
      </c>
      <c r="DE7" s="39">
        <v>84.8</v>
      </c>
      <c r="DF7" s="39">
        <v>84.6</v>
      </c>
      <c r="DG7" s="39">
        <v>89.8</v>
      </c>
      <c r="DH7" s="39">
        <v>52.9</v>
      </c>
      <c r="DI7" s="39">
        <v>53.46</v>
      </c>
      <c r="DJ7" s="39">
        <v>43.83</v>
      </c>
      <c r="DK7" s="39">
        <v>44.58</v>
      </c>
      <c r="DL7" s="39">
        <v>45.88</v>
      </c>
      <c r="DM7" s="39">
        <v>47.46</v>
      </c>
      <c r="DN7" s="39">
        <v>48.49</v>
      </c>
      <c r="DO7" s="39">
        <v>47.28</v>
      </c>
      <c r="DP7" s="39">
        <v>47.66</v>
      </c>
      <c r="DQ7" s="39">
        <v>48.17</v>
      </c>
      <c r="DR7" s="39">
        <v>49.59</v>
      </c>
      <c r="DS7" s="39">
        <v>19</v>
      </c>
      <c r="DT7" s="39">
        <v>16.27</v>
      </c>
      <c r="DU7" s="39">
        <v>1.43</v>
      </c>
      <c r="DV7" s="39">
        <v>25.62</v>
      </c>
      <c r="DW7" s="39">
        <v>32.630000000000003</v>
      </c>
      <c r="DX7" s="39">
        <v>9.7100000000000009</v>
      </c>
      <c r="DY7" s="39">
        <v>12.79</v>
      </c>
      <c r="DZ7" s="39">
        <v>12.19</v>
      </c>
      <c r="EA7" s="39">
        <v>15.1</v>
      </c>
      <c r="EB7" s="39">
        <v>17.12</v>
      </c>
      <c r="EC7" s="39">
        <v>19.440000000000001</v>
      </c>
      <c r="ED7" s="39">
        <v>0.13</v>
      </c>
      <c r="EE7" s="39">
        <v>0.52</v>
      </c>
      <c r="EF7" s="39">
        <v>7.0000000000000007E-2</v>
      </c>
      <c r="EG7" s="39">
        <v>0.21</v>
      </c>
      <c r="EH7" s="39">
        <v>0.6</v>
      </c>
      <c r="EI7" s="39">
        <v>0.99</v>
      </c>
      <c r="EJ7" s="39">
        <v>0.71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2021-02-09T13:54:54Z</cp:lastPrinted>
  <dcterms:created xsi:type="dcterms:W3CDTF">2020-12-04T02:16:56Z</dcterms:created>
  <dcterms:modified xsi:type="dcterms:W3CDTF">2021-02-18T00:18:30Z</dcterms:modified>
  <cp:category/>
</cp:coreProperties>
</file>