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7_南九州市【済】\"/>
    </mc:Choice>
  </mc:AlternateContent>
  <workbookProtection workbookAlgorithmName="SHA-512" workbookHashValue="+VVYC+D0LJw3C81ug0nOkU+Ys8myVrd3ynYDgRYx49/+5fzdBAjQrYlu0S8qum6VCVsreNC7oqY3nJpQDFj9tw==" workbookSaltValue="3dVoqPZolAvyPVxsypAkP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<sst xmlns="http://schemas.openxmlformats.org/spreadsheetml/2006/main" count="236" uniqueCount="119">
  <si>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</si>
  <si>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</si>
  <si>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</si>
  <si>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</si>
  <si>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</si>
  <si>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</si>
  <si>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</si>
  <si>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</si>
  <si>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</si>
  <si>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</si>
  <si>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</si>
  <si>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</si>
  <si>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</si>
  <si>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</si>
  <si>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</si>
  <si>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</si>
  <si>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</si>
  <si>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</si>
  <si>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</si>
  <si>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</si>
  <si>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</si>
  <si>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</si>
  <si>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</si>
  <si>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</si>
  <si>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</si>
  <si>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</si>
  <si>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</si>
  <si>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</si>
  <si>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</si>
  <si>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</si>
  <si>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</si>
  <si>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</si>
  <si>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</si>
  <si>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</si>
  <si>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</si>
  <si>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</si>
  <si>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</si>
  <si>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</si>
  <si>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</si>
  <si>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</si>
  <si>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</si>
  <si>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</si>
  <si>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</si>
  <si>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</si>
  <si>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</si>
  <si>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</si>
  <si>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</si>
  <si>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</si>
  <si>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</si>
  <si>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</si>
  <si>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</si>
  <si>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</si>
  <si>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</si>
  <si>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</si>
  <si>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</si>
  <si>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</si>
  <si>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</si>
  <si>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</si>
  <si>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</si>
  <si>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</si>
  <si>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</si>
  <si>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</si>
  <si>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</si>
  <si>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</si>
  <si>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</si>
  <si>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</si>
  <si>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</si>
  <si>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</si>
  <si>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</si>
  <si>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</si>
  <si>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</si>
  <si>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</si>
  <si>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</si>
  <si>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</si>
  <si>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</si>
  <si>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</si>
  <si>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</si>
  <si>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</si>
  <si>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</si>
  <si>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</si>
  <si>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</si>
  <si>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</si>
  <si>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</si>
  <si>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</si>
  <si>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</si>
  <si>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</si>
  <si>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</si>
  <si>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</si>
  <si>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</si>
  <si>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</si>
  <si>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</si>
  <si>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</si>
  <si>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</si>
  <si>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</si>
  <si>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</si>
  <si>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</si>
  <si>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</si>
  <si>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南九州市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</si>
  <si>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</si>
  <si>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</si>
  <si>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</si>
  <si>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</si>
  <si>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</si>
  <si>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</si>
  <si>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</si>
  <si>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</si>
  <si>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</si>
  <si>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</si>
  <si>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</si>
  <si>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</si>
  <si>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</si>
  <si>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</si>
  <si>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</si>
  <si>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</si>
  <si>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</si>
  <si>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</si>
  <si>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川辺区域，瀬世上区域においては，供用開始から20年以上を経過しているため，機能診断等を実施し更新計画の時期となっている。なお，現在までの改善率は0％である。　　　　　　　　　　　　　　　　　　　　垂水区域においては，供用開始15年未満であり現在のところ管渠における更新や改良の必要性がないため，改善率は，0％である。</t>
    <phoneticPr fontId="4"/>
  </si>
  <si>
    <t>概ね類似団体と近い値を示しているが，厳しい経営状況にある。その要因としては，莫大な地方債償還金や人口減少，高齢化，節水意識の向上などが考えられる。また，今後は老朽化による施設の更新や改良等も考えられるため，さらに効率的な維持管理や運営を行うとともに適正な使用料金の改定及び収入の確保が必要である。</t>
    <rPh sb="0" eb="1">
      <t>オオム</t>
    </rPh>
    <rPh sb="7" eb="8">
      <t>チカ</t>
    </rPh>
    <rPh sb="9" eb="10">
      <t>アタイ</t>
    </rPh>
    <rPh sb="11" eb="12">
      <t>シメ</t>
    </rPh>
    <phoneticPr fontId="4"/>
  </si>
  <si>
    <t>①収益的収支比率　　　　　　　　　　　　　　　　　　過去5年間において100％未満で赤字経営となっている。莫大な地方債償還金や施設の修繕や維持管理に係る経費も増加傾向にある。今後，施設を維持していくためには計画的な更新や効率的な維持管理を行うとともに適正な料金改定による収入確保が必要である。　　　　　　　　
④企業債残高対事業規模比率　　　　　　　　　　　　類似団体と比較し投資規模が小さい為，低い比率となっている。
（H30数値に誤りがあり,27.86%である。）　　　　　　　　　　　　　　　　　　　　　　　⑤経費回収率　　　　　　　　　　　　　　　　　　　
平成24年度の使用料金統一から収入が減少傾向にある。類似団体と比較すると，おおよそ近い値を示しているが，今後も適正な使用料収入の確保及び汚水処理費削減などの改善が必要である。　　　　　　　　　　　　　　　　
⑥汚水処理原価　　　　　　　　　　　　　　　　　　　類似団体と比較し低い状態で推移しており，今後有収水量の伸びも見込めない。また，汚水処理費のうち地方債償還金の占める割合も大きいため，維持管理費等の削減や計画的な施設の更新が必要である。 　　          　
⑦施設利用率　　　　　　　　　　　　　　　　　　　　過去５年間は，ほぼ横ばいで推移しており，類似団体と比較してもH28以外はおおよそ近い値を示している。人口減少，高齢化及び節水意識の向上により処理水量は伸び悩んでいることから，施設利用率が低い数値となっている。　　　　　　　　　　　　　　　　　⑧水洗化率　　　　　　　　　　　　　　　　　　　　90％以上あり類似団体と比較しても上回っていることから，水洗化は進んでいるものと考えられる。今後も水質保全の観点からも更に加入率を上げることにより施設利用率や水洗化率の向上に繋げていきたい。</t>
    <rPh sb="555" eb="556">
      <t>ヨコ</t>
    </rPh>
    <rPh sb="559" eb="561">
      <t>スイイ</t>
    </rPh>
    <rPh sb="579" eb="581">
      <t>イガイ</t>
    </rPh>
    <rPh sb="586" eb="587">
      <t>チカ</t>
    </rPh>
    <rPh sb="588" eb="589">
      <t>アタイ</t>
    </rPh>
    <rPh sb="590" eb="591">
      <t>シメ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</si>
</sst>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7" xfId="0" applyFont="1" applyBorder="1" applyAlignment="1" applyProtection="1">
      <alignment horizontal="left" vertical="top" wrapText="1" shrinkToFit="1"/>
      <protection locked="0"/>
    </xf>
    <xf numFmtId="0" fontId="15" fillId="0" borderId="8"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58-4B40-934E-C3FF8BA0353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458-4B40-934E-C3FF8BA0353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53.6</c:v>
                </c:pt>
                <c:pt idx="1">
                  <c:v>51.76</c:v>
                </c:pt>
                <c:pt idx="2">
                  <c:v>51.57</c:v>
                </c:pt>
                <c:pt idx="3">
                  <c:v>49.17</c:v>
                </c:pt>
                <c:pt idx="4">
                  <c:v>51.39</c:v>
                </c:pt>
              </c:numCache>
            </c:numRef>
          </c:val>
          <c:extLst>
            <c:ext xmlns:c16="http://schemas.microsoft.com/office/drawing/2014/chart" uri="{C3380CC4-5D6E-409C-BE32-E72D297353CC}">
              <c16:uniqueId val="{00000000-82D7-4338-AA31-B962B9FA76F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82D7-4338-AA31-B962B9FA76F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93.41</c:v>
                </c:pt>
                <c:pt idx="1">
                  <c:v>93.76</c:v>
                </c:pt>
                <c:pt idx="2">
                  <c:v>93.23</c:v>
                </c:pt>
                <c:pt idx="3">
                  <c:v>96.59</c:v>
                </c:pt>
                <c:pt idx="4">
                  <c:v>97.39</c:v>
                </c:pt>
              </c:numCache>
            </c:numRef>
          </c:val>
          <c:extLst>
            <c:ext xmlns:c16="http://schemas.microsoft.com/office/drawing/2014/chart" uri="{C3380CC4-5D6E-409C-BE32-E72D297353CC}">
              <c16:uniqueId val="{00000000-3F68-45C2-9893-7EA45F63447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3F68-45C2-9893-7EA45F63447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95.76</c:v>
                </c:pt>
                <c:pt idx="1">
                  <c:v>90.84</c:v>
                </c:pt>
                <c:pt idx="2">
                  <c:v>93.42</c:v>
                </c:pt>
                <c:pt idx="3">
                  <c:v>96.45</c:v>
                </c:pt>
                <c:pt idx="4">
                  <c:v>97.63</c:v>
                </c:pt>
              </c:numCache>
            </c:numRef>
          </c:val>
          <c:extLst>
            <c:ext xmlns:c16="http://schemas.microsoft.com/office/drawing/2014/chart" uri="{C3380CC4-5D6E-409C-BE32-E72D297353CC}">
              <c16:uniqueId val="{00000000-A4C0-4ED9-A099-183C3691A8B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C0-4ED9-A099-183C3691A8B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E2-493F-BBE1-FE399BC5D38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E2-493F-BBE1-FE399BC5D38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91-4B0D-B9E2-C62F0300FB8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91-4B0D-B9E2-C62F0300FB8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A7-4DEF-B1C0-74A9BE8BBA6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A7-4DEF-B1C0-74A9BE8BBA6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85-4273-80C7-0615DFCB10E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85-4273-80C7-0615DFCB10E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84.39</c:v>
                </c:pt>
                <c:pt idx="1">
                  <c:v>36.65</c:v>
                </c:pt>
                <c:pt idx="2">
                  <c:v>30.9</c:v>
                </c:pt>
                <c:pt idx="3">
                  <c:v>3377.99</c:v>
                </c:pt>
                <c:pt idx="4">
                  <c:v>22.62</c:v>
                </c:pt>
              </c:numCache>
            </c:numRef>
          </c:val>
          <c:extLst>
            <c:ext xmlns:c16="http://schemas.microsoft.com/office/drawing/2014/chart" uri="{C3380CC4-5D6E-409C-BE32-E72D297353CC}">
              <c16:uniqueId val="{00000000-8D89-4F4D-9F77-1391F30746E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8D89-4F4D-9F77-1391F30746E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67.92</c:v>
                </c:pt>
                <c:pt idx="1">
                  <c:v>48.27</c:v>
                </c:pt>
                <c:pt idx="2">
                  <c:v>62.07</c:v>
                </c:pt>
                <c:pt idx="3">
                  <c:v>51.75</c:v>
                </c:pt>
                <c:pt idx="4">
                  <c:v>58.15</c:v>
                </c:pt>
              </c:numCache>
            </c:numRef>
          </c:val>
          <c:extLst>
            <c:ext xmlns:c16="http://schemas.microsoft.com/office/drawing/2014/chart" uri="{C3380CC4-5D6E-409C-BE32-E72D297353CC}">
              <c16:uniqueId val="{00000000-2B34-4D40-9839-33EEAAEE565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B34-4D40-9839-33EEAAEE565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151.15</c:v>
                </c:pt>
                <c:pt idx="1">
                  <c:v>211.71</c:v>
                </c:pt>
                <c:pt idx="2">
                  <c:v>165.6</c:v>
                </c:pt>
                <c:pt idx="3">
                  <c:v>198.33</c:v>
                </c:pt>
                <c:pt idx="4">
                  <c:v>175.91</c:v>
                </c:pt>
              </c:numCache>
            </c:numRef>
          </c:val>
          <c:extLst>
            <c:ext xmlns:c16="http://schemas.microsoft.com/office/drawing/2014/chart" uri="{C3380CC4-5D6E-409C-BE32-E72D297353CC}">
              <c16:uniqueId val="{00000000-210D-4B65-9D6D-CCF4FC6EDE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210D-4B65-9D6D-CCF4FC6EDE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鹿児島県　南九州市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34777</v>
      </c>
      <c r="AM8" s="75"/>
      <c r="AN8" s="75"/>
      <c r="AO8" s="75"/>
      <c r="AP8" s="75"/>
      <c r="AQ8" s="75"/>
      <c r="AR8" s="75"/>
      <c r="AS8" s="75"/>
      <c r="AT8" s="74">
        <f>データ!T6</f>
        <v>357.91</v>
      </c>
      <c r="AU8" s="74"/>
      <c r="AV8" s="74"/>
      <c r="AW8" s="74"/>
      <c r="AX8" s="74"/>
      <c r="AY8" s="74"/>
      <c r="AZ8" s="74"/>
      <c r="BA8" s="74"/>
      <c r="BB8" s="74">
        <f>データ!U6</f>
        <v>97.17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3</v>
      </c>
      <c r="Q10" s="74"/>
      <c r="R10" s="74"/>
      <c r="S10" s="74"/>
      <c r="T10" s="74"/>
      <c r="U10" s="74"/>
      <c r="V10" s="74"/>
      <c r="W10" s="74">
        <f>データ!Q6</f>
        <v>85.47</v>
      </c>
      <c r="X10" s="74"/>
      <c r="Y10" s="74"/>
      <c r="Z10" s="74"/>
      <c r="AA10" s="74"/>
      <c r="AB10" s="74"/>
      <c r="AC10" s="74"/>
      <c r="AD10" s="75">
        <f>データ!R6</f>
        <v>1870</v>
      </c>
      <c r="AE10" s="75"/>
      <c r="AF10" s="75"/>
      <c r="AG10" s="75"/>
      <c r="AH10" s="75"/>
      <c r="AI10" s="75"/>
      <c r="AJ10" s="75"/>
      <c r="AK10" s="2"/>
      <c r="AL10" s="75">
        <f>データ!V6</f>
        <v>1035</v>
      </c>
      <c r="AM10" s="75"/>
      <c r="AN10" s="75"/>
      <c r="AO10" s="75"/>
      <c r="AP10" s="75"/>
      <c r="AQ10" s="75"/>
      <c r="AR10" s="75"/>
      <c r="AS10" s="75"/>
      <c r="AT10" s="74">
        <f>データ!W6</f>
        <v>0.85</v>
      </c>
      <c r="AU10" s="74"/>
      <c r="AV10" s="74"/>
      <c r="AW10" s="74"/>
      <c r="AX10" s="74"/>
      <c r="AY10" s="74"/>
      <c r="AZ10" s="74"/>
      <c r="BA10" s="74"/>
      <c r="BB10" s="74">
        <f>データ!X6</f>
        <v>1217.6500000000001</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74JDy8LEmiBkyzQ+jt7MDwpS7n0vDkAaSMmNH/jBloAXvREeO9PijM3PRXi7SaItL2Oqmsx9jxWep+A8P1tSrQ==" saltValue="rOfUg+uS9grhcvAK+uZjE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462233</v>
      </c>
      <c r="D6" s="33">
        <f t="shared" si="3"/>
        <v>47</v>
      </c>
      <c r="E6" s="33">
        <f t="shared" si="3"/>
        <v>17</v>
      </c>
      <c r="F6" s="33">
        <f t="shared" si="3"/>
        <v>5</v>
      </c>
      <c r="G6" s="33">
        <f t="shared" si="3"/>
        <v>0</v>
      </c>
      <c r="H6" s="33" t="str">
        <f t="shared" si="3"/>
        <v>鹿児島県　南九州市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v>
      </c>
      <c r="Q6" s="34">
        <f t="shared" si="3"/>
        <v>85.47</v>
      </c>
      <c r="R6" s="34">
        <f t="shared" si="3"/>
        <v>1870</v>
      </c>
      <c r="S6" s="34">
        <f t="shared" si="3"/>
        <v>34777</v>
      </c>
      <c r="T6" s="34">
        <f t="shared" si="3"/>
        <v>357.91</v>
      </c>
      <c r="U6" s="34">
        <f t="shared" si="3"/>
        <v>97.17</v>
      </c>
      <c r="V6" s="34">
        <f t="shared" si="3"/>
        <v>1035</v>
      </c>
      <c r="W6" s="34">
        <f t="shared" si="3"/>
        <v>0.85</v>
      </c>
      <c r="X6" s="34">
        <f t="shared" si="3"/>
        <v>1217.6500000000001</v>
      </c>
      <c r="Y6" s="35">
        <f>IF(Y7="",NA(),Y7)</f>
        <v>95.76</v>
      </c>
      <c r="Z6" s="35">
        <f t="shared" ref="Z6:AH6" si="4">IF(Z7="",NA(),Z7)</f>
        <v>90.84</v>
      </c>
      <c r="AA6" s="35">
        <f t="shared" si="4"/>
        <v>93.42</v>
      </c>
      <c r="AB6" s="35">
        <f t="shared" si="4"/>
        <v>96.45</v>
      </c>
      <c r="AC6" s="35">
        <f t="shared" si="4"/>
        <v>97.63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84.39</v>
      </c>
      <c r="BG6" s="35">
        <f t="shared" ref="BG6:BO6" si="7">IF(BG7="",NA(),BG7)</f>
        <v>36.65</v>
      </c>
      <c r="BH6" s="35">
        <f t="shared" si="7"/>
        <v>30.9</v>
      </c>
      <c r="BI6" s="35">
        <f t="shared" si="7"/>
        <v>3377.99</v>
      </c>
      <c r="BJ6" s="35">
        <f t="shared" si="7"/>
        <v>22.62</v>
      </c>
      <c r="BK6" s="35">
        <f t="shared" si="7"/>
        <v>1081.8</v>
      </c>
      <c r="BL6" s="35">
        <f t="shared" si="7"/>
        <v>974.93</v>
      </c>
      <c r="BM6" s="35">
        <f t="shared" si="7"/>
        <v>855.8</v>
      </c>
      <c r="BN6" s="35">
        <f t="shared" si="7"/>
        <v>789.46</v>
      </c>
      <c r="BO6" s="35">
        <f t="shared" si="7"/>
        <v>826.83</v>
      </c>
      <c r="BP6" s="34" t="str">
        <f>IF(BP7="","",IF(BP7="-","【-】","【"&amp;SUBSTITUTE(TEXT(BP7,"#,##0.00"),"-","△")&amp;"】"))</f>
        <v>【765.47】</v>
      </c>
      <c r="BQ6" s="35">
        <f>IF(BQ7="",NA(),BQ7)</f>
        <v>67.92</v>
      </c>
      <c r="BR6" s="35">
        <f t="shared" ref="BR6:BZ6" si="8">IF(BR7="",NA(),BR7)</f>
        <v>48.27</v>
      </c>
      <c r="BS6" s="35">
        <f t="shared" si="8"/>
        <v>62.07</v>
      </c>
      <c r="BT6" s="35">
        <f t="shared" si="8"/>
        <v>51.75</v>
      </c>
      <c r="BU6" s="35">
        <f t="shared" si="8"/>
        <v>58.15</v>
      </c>
      <c r="BV6" s="35">
        <f t="shared" si="8"/>
        <v>52.19</v>
      </c>
      <c r="BW6" s="35">
        <f t="shared" si="8"/>
        <v>55.32</v>
      </c>
      <c r="BX6" s="35">
        <f t="shared" si="8"/>
        <v>59.8</v>
      </c>
      <c r="BY6" s="35">
        <f t="shared" si="8"/>
        <v>57.77</v>
      </c>
      <c r="BZ6" s="35">
        <f t="shared" si="8"/>
        <v>57.31</v>
      </c>
      <c r="CA6" s="34" t="str">
        <f>IF(CA7="","",IF(CA7="-","【-】","【"&amp;SUBSTITUTE(TEXT(CA7,"#,##0.00"),"-","△")&amp;"】"))</f>
        <v>【59.59】</v>
      </c>
      <c r="CB6" s="35">
        <f>IF(CB7="",NA(),CB7)</f>
        <v>151.15</v>
      </c>
      <c r="CC6" s="35">
        <f t="shared" ref="CC6:CK6" si="9">IF(CC7="",NA(),CC7)</f>
        <v>211.71</v>
      </c>
      <c r="CD6" s="35">
        <f t="shared" si="9"/>
        <v>165.6</v>
      </c>
      <c r="CE6" s="35">
        <f t="shared" si="9"/>
        <v>198.33</v>
      </c>
      <c r="CF6" s="35">
        <f t="shared" si="9"/>
        <v>175.91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53.6</v>
      </c>
      <c r="CN6" s="35">
        <f t="shared" ref="CN6:CV6" si="10">IF(CN7="",NA(),CN7)</f>
        <v>51.76</v>
      </c>
      <c r="CO6" s="35">
        <f t="shared" si="10"/>
        <v>51.57</v>
      </c>
      <c r="CP6" s="35">
        <f t="shared" si="10"/>
        <v>49.17</v>
      </c>
      <c r="CQ6" s="35">
        <f t="shared" si="10"/>
        <v>51.39</v>
      </c>
      <c r="CR6" s="35">
        <f t="shared" si="10"/>
        <v>52.31</v>
      </c>
      <c r="CS6" s="35">
        <f t="shared" si="10"/>
        <v>60.65</v>
      </c>
      <c r="CT6" s="35">
        <f t="shared" si="10"/>
        <v>51.75</v>
      </c>
      <c r="CU6" s="35">
        <f t="shared" si="10"/>
        <v>50.68</v>
      </c>
      <c r="CV6" s="35">
        <f t="shared" si="10"/>
        <v>50.14</v>
      </c>
      <c r="CW6" s="34" t="str">
        <f>IF(CW7="","",IF(CW7="-","【-】","【"&amp;SUBSTITUTE(TEXT(CW7,"#,##0.00"),"-","△")&amp;"】"))</f>
        <v>【51.30】</v>
      </c>
      <c r="CX6" s="35">
        <f>IF(CX7="",NA(),CX7)</f>
        <v>93.41</v>
      </c>
      <c r="CY6" s="35">
        <f t="shared" ref="CY6:DG6" si="11">IF(CY7="",NA(),CY7)</f>
        <v>93.76</v>
      </c>
      <c r="CZ6" s="35">
        <f t="shared" si="11"/>
        <v>93.23</v>
      </c>
      <c r="DA6" s="35">
        <f t="shared" si="11"/>
        <v>96.59</v>
      </c>
      <c r="DB6" s="35">
        <f t="shared" si="11"/>
        <v>97.39</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462233</v>
      </c>
      <c r="D7" s="37">
        <v>47</v>
      </c>
      <c r="E7" s="37">
        <v>17</v>
      </c>
      <c r="F7" s="37">
        <v>5</v>
      </c>
      <c r="G7" s="37">
        <v>0</v>
      </c>
      <c r="H7" s="37" t="s">
        <v>97</v>
      </c>
      <c r="I7" s="37" t="s">
        <v>98</v>
      </c>
      <c r="J7" s="37" t="s">
        <v>99</v>
      </c>
      <c r="K7" s="37" t="s">
        <v>100</v>
      </c>
      <c r="L7" s="37" t="s">
        <v>101</v>
      </c>
      <c r="M7" s="37" t="s">
        <v>102</v>
      </c>
      <c r="N7" s="38" t="s">
        <v>103</v>
      </c>
      <c r="O7" s="38" t="s">
        <v>104</v>
      </c>
      <c r="P7" s="38">
        <v>3</v>
      </c>
      <c r="Q7" s="38">
        <v>85.47</v>
      </c>
      <c r="R7" s="38">
        <v>1870</v>
      </c>
      <c r="S7" s="38">
        <v>34777</v>
      </c>
      <c r="T7" s="38">
        <v>357.91</v>
      </c>
      <c r="U7" s="38">
        <v>97.17</v>
      </c>
      <c r="V7" s="38">
        <v>1035</v>
      </c>
      <c r="W7" s="38">
        <v>0.85</v>
      </c>
      <c r="X7" s="38">
        <v>1217.6500000000001</v>
      </c>
      <c r="Y7" s="38">
        <v>95.76</v>
      </c>
      <c r="Z7" s="38">
        <v>90.84</v>
      </c>
      <c r="AA7" s="38">
        <v>93.42</v>
      </c>
      <c r="AB7" s="38">
        <v>96.45</v>
      </c>
      <c r="AC7" s="38">
        <v>97.63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84.39</v>
      </c>
      <c r="BG7" s="38">
        <v>36.65</v>
      </c>
      <c r="BH7" s="38">
        <v>30.9</v>
      </c>
      <c r="BI7" s="38">
        <v>3377.99</v>
      </c>
      <c r="BJ7" s="38">
        <v>22.62</v>
      </c>
      <c r="BK7" s="38">
        <v>1081.8</v>
      </c>
      <c r="BL7" s="38">
        <v>974.93</v>
      </c>
      <c r="BM7" s="38">
        <v>855.8</v>
      </c>
      <c r="BN7" s="38">
        <v>789.46</v>
      </c>
      <c r="BO7" s="38">
        <v>826.83</v>
      </c>
      <c r="BP7" s="38">
        <v>765.47</v>
      </c>
      <c r="BQ7" s="38">
        <v>67.92</v>
      </c>
      <c r="BR7" s="38">
        <v>48.27</v>
      </c>
      <c r="BS7" s="38">
        <v>62.07</v>
      </c>
      <c r="BT7" s="38">
        <v>51.75</v>
      </c>
      <c r="BU7" s="38">
        <v>58.15</v>
      </c>
      <c r="BV7" s="38">
        <v>52.19</v>
      </c>
      <c r="BW7" s="38">
        <v>55.32</v>
      </c>
      <c r="BX7" s="38">
        <v>59.8</v>
      </c>
      <c r="BY7" s="38">
        <v>57.77</v>
      </c>
      <c r="BZ7" s="38">
        <v>57.31</v>
      </c>
      <c r="CA7" s="38">
        <v>59.59</v>
      </c>
      <c r="CB7" s="38">
        <v>151.15</v>
      </c>
      <c r="CC7" s="38">
        <v>211.71</v>
      </c>
      <c r="CD7" s="38">
        <v>165.6</v>
      </c>
      <c r="CE7" s="38">
        <v>198.33</v>
      </c>
      <c r="CF7" s="38">
        <v>175.91</v>
      </c>
      <c r="CG7" s="38">
        <v>296.14</v>
      </c>
      <c r="CH7" s="38">
        <v>283.17</v>
      </c>
      <c r="CI7" s="38">
        <v>263.76</v>
      </c>
      <c r="CJ7" s="38">
        <v>274.35000000000002</v>
      </c>
      <c r="CK7" s="38">
        <v>273.52</v>
      </c>
      <c r="CL7" s="38">
        <v>257.86</v>
      </c>
      <c r="CM7" s="38">
        <v>53.6</v>
      </c>
      <c r="CN7" s="38">
        <v>51.76</v>
      </c>
      <c r="CO7" s="38">
        <v>51.57</v>
      </c>
      <c r="CP7" s="38">
        <v>49.17</v>
      </c>
      <c r="CQ7" s="38">
        <v>51.39</v>
      </c>
      <c r="CR7" s="38">
        <v>52.31</v>
      </c>
      <c r="CS7" s="38">
        <v>60.65</v>
      </c>
      <c r="CT7" s="38">
        <v>51.75</v>
      </c>
      <c r="CU7" s="38">
        <v>50.68</v>
      </c>
      <c r="CV7" s="38">
        <v>50.14</v>
      </c>
      <c r="CW7" s="38">
        <v>51.3</v>
      </c>
      <c r="CX7" s="38">
        <v>93.41</v>
      </c>
      <c r="CY7" s="38">
        <v>93.76</v>
      </c>
      <c r="CZ7" s="38">
        <v>93.23</v>
      </c>
      <c r="DA7" s="38">
        <v>96.59</v>
      </c>
      <c r="DB7" s="38">
        <v>97.39</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2021-02-09T13:54:10Z</cp:lastPrinted>
  <dcterms:created xsi:type="dcterms:W3CDTF">2020-12-04T03:09:54Z</dcterms:created>
  <dcterms:modified xsi:type="dcterms:W3CDTF">2021-02-18T00:18:16Z</dcterms:modified>
  <cp:category/>
</cp:coreProperties>
</file>