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20_三島村【済】\"/>
    </mc:Choice>
  </mc:AlternateContent>
  <workbookProtection workbookAlgorithmName="SHA-512" workbookHashValue="fmzdcCD65t8fw5mzpSIN8quvTPOfJfcCe/ajZi2JsFtT1t65neiB2jtPtmPa8kD7C47nIS2j9TyWe7RoP3yl+w==" workbookSaltValue="LWCSMstyC6LRo8HB5osKQ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BB10" i="4"/>
  <c r="AL10" i="4"/>
  <c r="W10" i="4"/>
  <c r="P10" i="4"/>
  <c r="BB8" i="4"/>
  <c r="AD8" i="4"/>
  <c r="W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<sst xmlns="http://schemas.openxmlformats.org/spreadsheetml/2006/main" count="233" uniqueCount="118">
  <si>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</si>
  <si>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</si>
  <si>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</si>
  <si>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</si>
  <si>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</si>
  <si>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</si>
  <si>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</si>
  <si>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</si>
  <si>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</si>
  <si>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</si>
  <si>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</si>
  <si>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</si>
  <si>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</si>
  <si>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</si>
  <si>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</si>
  <si>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</si>
  <si>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</si>
  <si>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</si>
  <si>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</si>
  <si>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</si>
  <si>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</si>
  <si>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</si>
  <si>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</si>
  <si>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</si>
  <si>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</si>
  <si>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</si>
  <si>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</si>
  <si>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</si>
  <si>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</si>
  <si>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</si>
  <si>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</si>
  <si>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</si>
  <si>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</si>
  <si>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</si>
  <si>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</si>
  <si>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</si>
  <si>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</si>
  <si>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</si>
  <si>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</si>
  <si>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</si>
  <si>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</si>
  <si>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</si>
  <si>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</si>
  <si>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</si>
  <si>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</si>
  <si>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</si>
  <si>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</si>
  <si>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</si>
  <si>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</si>
  <si>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</si>
  <si>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</si>
  <si>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</si>
  <si>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</si>
  <si>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</si>
  <si>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</si>
  <si>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</si>
  <si>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</si>
  <si>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</si>
  <si>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</si>
  <si>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</si>
  <si>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</si>
  <si>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</si>
  <si>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</si>
  <si>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</si>
  <si>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</si>
  <si>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</si>
  <si>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</si>
  <si>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</si>
  <si>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</si>
  <si>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</si>
  <si>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</si>
  <si>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</si>
  <si>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</si>
  <si>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</si>
  <si>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</si>
  <si>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</si>
  <si>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</si>
  <si>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</si>
  <si>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</si>
  <si>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</si>
  <si>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</si>
  <si>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</si>
  <si>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</si>
  <si>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</si>
  <si>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</si>
  <si>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</si>
  <si>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</si>
  <si>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</si>
  <si>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</si>
  <si>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</si>
  <si>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</si>
  <si>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</si>
  <si>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</si>
  <si>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</si>
  <si>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</si>
  <si>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</si>
  <si>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三島村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</si>
  <si>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</si>
  <si>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</si>
  <si>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</si>
  <si>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</si>
  <si>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</si>
  <si>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</si>
  <si>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</si>
  <si>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</si>
  <si>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</si>
  <si>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</si>
  <si>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</si>
  <si>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</si>
  <si>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</si>
  <si>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</si>
  <si>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</si>
  <si>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</si>
  <si>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</si>
  <si>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</si>
  <si>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①基幹改良事業の実施により、一般会計繰入金が増加している。また、受益者が少なく、料金収入が少ないため財政を圧迫している。　　　　　　　　　　　　④大規模な基幹改良事業の実施に伴い企業債が増加している（起債残高305百万円）。令和元年度で基幹改良事業が終了するため今後は減少の方向である。　　　　　　　　　　　　　　　　　　　　　　　　　　　⑤⑥受益者が少ないため料金収入が見込めず一般会計からの基準外操出が多額である。             ⑦高齢者や不在者が多く、遊休状態の施設がある。　　　⑧漏水調査やメーターの取り替えを適切に行っているため類似団体と比較して高い率となっている。</t>
    <rPh sb="1" eb="3">
      <t>キカン</t>
    </rPh>
    <rPh sb="3" eb="5">
      <t>カイリョウ</t>
    </rPh>
    <rPh sb="5" eb="7">
      <t>ジギョウ</t>
    </rPh>
    <rPh sb="8" eb="10">
      <t>ジッシ</t>
    </rPh>
    <rPh sb="14" eb="16">
      <t>イッパン</t>
    </rPh>
    <rPh sb="16" eb="18">
      <t>カイケイ</t>
    </rPh>
    <rPh sb="18" eb="21">
      <t>クリイレキン</t>
    </rPh>
    <rPh sb="22" eb="24">
      <t>ゾウカ</t>
    </rPh>
    <rPh sb="32" eb="35">
      <t>ジュエキシャ</t>
    </rPh>
    <rPh sb="36" eb="37">
      <t>スク</t>
    </rPh>
    <rPh sb="40" eb="42">
      <t>リョウキン</t>
    </rPh>
    <rPh sb="42" eb="44">
      <t>シュウニュウ</t>
    </rPh>
    <rPh sb="45" eb="46">
      <t>スク</t>
    </rPh>
    <rPh sb="50" eb="52">
      <t>ザイセイ</t>
    </rPh>
    <rPh sb="53" eb="55">
      <t>アッパク</t>
    </rPh>
    <rPh sb="73" eb="76">
      <t>ダイキボ</t>
    </rPh>
    <rPh sb="77" eb="79">
      <t>キカン</t>
    </rPh>
    <rPh sb="79" eb="81">
      <t>カイリョウ</t>
    </rPh>
    <rPh sb="81" eb="83">
      <t>ジギョウ</t>
    </rPh>
    <rPh sb="84" eb="86">
      <t>ジッシ</t>
    </rPh>
    <rPh sb="87" eb="88">
      <t>トモナ</t>
    </rPh>
    <rPh sb="89" eb="92">
      <t>キギョウサイ</t>
    </rPh>
    <rPh sb="93" eb="95">
      <t>ゾウカ</t>
    </rPh>
    <rPh sb="100" eb="102">
      <t>キサイ</t>
    </rPh>
    <rPh sb="102" eb="104">
      <t>ザンダカ</t>
    </rPh>
    <rPh sb="107" eb="109">
      <t>ヒャクマン</t>
    </rPh>
    <rPh sb="109" eb="110">
      <t>エン</t>
    </rPh>
    <rPh sb="112" eb="113">
      <t>レイ</t>
    </rPh>
    <rPh sb="113" eb="114">
      <t>ワ</t>
    </rPh>
    <rPh sb="114" eb="117">
      <t>ガンネンド</t>
    </rPh>
    <rPh sb="118" eb="120">
      <t>キカン</t>
    </rPh>
    <rPh sb="120" eb="122">
      <t>カイリョウ</t>
    </rPh>
    <rPh sb="122" eb="124">
      <t>ジギョウ</t>
    </rPh>
    <rPh sb="125" eb="127">
      <t>シュウリョウ</t>
    </rPh>
    <rPh sb="131" eb="133">
      <t>コンゴ</t>
    </rPh>
    <rPh sb="134" eb="136">
      <t>ゲンショウ</t>
    </rPh>
    <rPh sb="137" eb="139">
      <t>ホウコウ</t>
    </rPh>
    <rPh sb="172" eb="175">
      <t>ジュエキシャ</t>
    </rPh>
    <rPh sb="176" eb="177">
      <t>スク</t>
    </rPh>
    <rPh sb="181" eb="183">
      <t>リョウキン</t>
    </rPh>
    <rPh sb="183" eb="185">
      <t>シュウニュウ</t>
    </rPh>
    <rPh sb="186" eb="188">
      <t>ミコ</t>
    </rPh>
    <rPh sb="190" eb="192">
      <t>イッパン</t>
    </rPh>
    <rPh sb="192" eb="194">
      <t>カイケイ</t>
    </rPh>
    <rPh sb="197" eb="200">
      <t>キジュンガイ</t>
    </rPh>
    <rPh sb="200" eb="202">
      <t>クリダシ</t>
    </rPh>
    <rPh sb="203" eb="205">
      <t>タガク</t>
    </rPh>
    <rPh sb="223" eb="226">
      <t>コウレイシャ</t>
    </rPh>
    <rPh sb="227" eb="230">
      <t>フザイシャ</t>
    </rPh>
    <rPh sb="231" eb="232">
      <t>オオ</t>
    </rPh>
    <rPh sb="234" eb="235">
      <t>ユウ</t>
    </rPh>
    <rPh sb="235" eb="236">
      <t>キュウ</t>
    </rPh>
    <rPh sb="236" eb="238">
      <t>ジョウタイ</t>
    </rPh>
    <rPh sb="239" eb="241">
      <t>シセツ</t>
    </rPh>
    <rPh sb="259" eb="260">
      <t>ト</t>
    </rPh>
    <rPh sb="261" eb="262">
      <t>カ</t>
    </rPh>
    <rPh sb="267" eb="268">
      <t>オコナ</t>
    </rPh>
    <rPh sb="274" eb="276">
      <t>ルイジ</t>
    </rPh>
    <rPh sb="276" eb="278">
      <t>ダンタイ</t>
    </rPh>
    <rPh sb="279" eb="281">
      <t>ヒカク</t>
    </rPh>
    <rPh sb="283" eb="284">
      <t>タカ</t>
    </rPh>
    <rPh sb="285" eb="286">
      <t>リツ</t>
    </rPh>
    <phoneticPr fontId="4"/>
  </si>
  <si>
    <t>計画的な基幹改良事業の実施により管路更新が進んだ。一部浄水設備等の老朽化が見られるが、更新計画に基づき適切な更新を検討したい。</t>
    <rPh sb="0" eb="3">
      <t>ケイカクテキ</t>
    </rPh>
    <rPh sb="4" eb="6">
      <t>キカン</t>
    </rPh>
    <rPh sb="6" eb="8">
      <t>カイリョウ</t>
    </rPh>
    <rPh sb="8" eb="10">
      <t>ジギョウ</t>
    </rPh>
    <rPh sb="11" eb="13">
      <t>ジッシ</t>
    </rPh>
    <rPh sb="16" eb="18">
      <t>カンロ</t>
    </rPh>
    <rPh sb="18" eb="20">
      <t>コウシン</t>
    </rPh>
    <rPh sb="21" eb="22">
      <t>スス</t>
    </rPh>
    <rPh sb="25" eb="27">
      <t>イチブ</t>
    </rPh>
    <rPh sb="27" eb="29">
      <t>ジョウスイ</t>
    </rPh>
    <rPh sb="29" eb="31">
      <t>セツビ</t>
    </rPh>
    <rPh sb="31" eb="32">
      <t>トウ</t>
    </rPh>
    <rPh sb="33" eb="36">
      <t>ロウキュウカ</t>
    </rPh>
    <rPh sb="37" eb="38">
      <t>ミ</t>
    </rPh>
    <rPh sb="43" eb="45">
      <t>コウシン</t>
    </rPh>
    <rPh sb="45" eb="47">
      <t>ケイカク</t>
    </rPh>
    <rPh sb="48" eb="49">
      <t>モト</t>
    </rPh>
    <rPh sb="51" eb="53">
      <t>テキセツ</t>
    </rPh>
    <rPh sb="54" eb="56">
      <t>コウシン</t>
    </rPh>
    <rPh sb="57" eb="59">
      <t>ケントウ</t>
    </rPh>
    <phoneticPr fontId="4"/>
  </si>
  <si>
    <t>受益者数が少ないため料金収入が見込めず独立採算は厳しい状況である。一般会計からの多額の繰入により経営が維持されている。基幹改良に伴う企業債残高も多額であり、公債費が経営を圧迫している。塩害等により施設の老朽化も早いため、今後は更新時に合わせ設備の簡素化、低コスト化を再検討する必要がある。水道料金についても金額の妥当性について定期的に検証を行う。</t>
    <rPh sb="0" eb="3">
      <t>ジュエキシャ</t>
    </rPh>
    <rPh sb="3" eb="4">
      <t>スウ</t>
    </rPh>
    <rPh sb="5" eb="6">
      <t>スク</t>
    </rPh>
    <rPh sb="10" eb="12">
      <t>リョウキン</t>
    </rPh>
    <rPh sb="12" eb="14">
      <t>シュウニュウ</t>
    </rPh>
    <rPh sb="15" eb="17">
      <t>ミコ</t>
    </rPh>
    <rPh sb="19" eb="21">
      <t>ドクリツ</t>
    </rPh>
    <rPh sb="21" eb="23">
      <t>サイサン</t>
    </rPh>
    <rPh sb="24" eb="25">
      <t>キビ</t>
    </rPh>
    <rPh sb="27" eb="29">
      <t>ジョウキョウ</t>
    </rPh>
    <rPh sb="33" eb="35">
      <t>イッパン</t>
    </rPh>
    <rPh sb="35" eb="37">
      <t>カイケイ</t>
    </rPh>
    <rPh sb="40" eb="42">
      <t>タガク</t>
    </rPh>
    <rPh sb="43" eb="45">
      <t>クリイレ</t>
    </rPh>
    <rPh sb="48" eb="50">
      <t>ケイエイ</t>
    </rPh>
    <rPh sb="51" eb="53">
      <t>イジ</t>
    </rPh>
    <rPh sb="59" eb="61">
      <t>キカン</t>
    </rPh>
    <rPh sb="61" eb="63">
      <t>カイリョウ</t>
    </rPh>
    <rPh sb="64" eb="65">
      <t>トモナ</t>
    </rPh>
    <rPh sb="66" eb="69">
      <t>キギョウサイ</t>
    </rPh>
    <rPh sb="69" eb="71">
      <t>ザンダカ</t>
    </rPh>
    <rPh sb="72" eb="74">
      <t>タガク</t>
    </rPh>
    <rPh sb="78" eb="81">
      <t>コウサイヒ</t>
    </rPh>
    <rPh sb="82" eb="84">
      <t>ケイエイ</t>
    </rPh>
    <rPh sb="85" eb="87">
      <t>アッパク</t>
    </rPh>
    <rPh sb="92" eb="94">
      <t>エンガイ</t>
    </rPh>
    <rPh sb="94" eb="95">
      <t>トウ</t>
    </rPh>
    <rPh sb="98" eb="100">
      <t>シセツ</t>
    </rPh>
    <rPh sb="101" eb="104">
      <t>ロウキュウカ</t>
    </rPh>
    <rPh sb="105" eb="106">
      <t>ハヤ</t>
    </rPh>
    <rPh sb="110" eb="112">
      <t>コンゴ</t>
    </rPh>
    <rPh sb="113" eb="116">
      <t>コウシンジ</t>
    </rPh>
    <rPh sb="117" eb="118">
      <t>ア</t>
    </rPh>
    <rPh sb="120" eb="122">
      <t>セツビ</t>
    </rPh>
    <rPh sb="123" eb="126">
      <t>カンソカ</t>
    </rPh>
    <rPh sb="127" eb="128">
      <t>テイ</t>
    </rPh>
    <rPh sb="131" eb="132">
      <t>カ</t>
    </rPh>
    <rPh sb="133" eb="134">
      <t>サイ</t>
    </rPh>
    <rPh sb="134" eb="136">
      <t>ケントウ</t>
    </rPh>
    <rPh sb="138" eb="140">
      <t>ヒツヨウ</t>
    </rPh>
    <rPh sb="144" eb="146">
      <t>スイドウ</t>
    </rPh>
    <rPh sb="146" eb="148">
      <t>リョウキン</t>
    </rPh>
    <rPh sb="153" eb="155">
      <t>キンガク</t>
    </rPh>
    <rPh sb="156" eb="159">
      <t>ダトウセイ</t>
    </rPh>
    <rPh sb="163" eb="166">
      <t>テイキテキ</t>
    </rPh>
    <rPh sb="167" eb="169">
      <t>ケンショウ</t>
    </rPh>
    <rPh sb="170" eb="17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</si>
</sst>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1.69</c:v>
                </c:pt>
                <c:pt idx="2">
                  <c:v>3.94</c:v>
                </c:pt>
                <c:pt idx="3">
                  <c:v>19.63</c:v>
                </c:pt>
                <c:pt idx="4">
                  <c:v>19.63</c:v>
                </c:pt>
              </c:numCache>
            </c:numRef>
          </c:val>
          <c:extLst>
            <c:ext xmlns:c16="http://schemas.microsoft.com/office/drawing/2014/chart" uri="{C3380CC4-5D6E-409C-BE32-E72D297353CC}">
              <c16:uniqueId val="{00000000-A9D8-4940-8339-DC91049FD8A6}"/>
            </c:ext>
          </c:extLst>
        </c:ser>
        <c:dLbls>
          <c:showLegendKey val="0"/>
          <c:showVal val="0"/>
          <c:showCatName val="0"/>
          <c:showSerName val="0"/>
          <c:showPercent val="0"/>
          <c:showBubbleSize val="0"/>
        </c:dLbls>
        <c:gapWidth val="150"/>
        <c:axId val="89757184"/>
        <c:axId val="8975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A9D8-4940-8339-DC91049FD8A6}"/>
            </c:ext>
          </c:extLst>
        </c:ser>
        <c:dLbls>
          <c:showLegendKey val="0"/>
          <c:showVal val="0"/>
          <c:showCatName val="0"/>
          <c:showSerName val="0"/>
          <c:showPercent val="0"/>
          <c:showBubbleSize val="0"/>
        </c:dLbls>
        <c:marker val="1"/>
        <c:smooth val="0"/>
        <c:axId val="89757184"/>
        <c:axId val="89759104"/>
      </c:lineChart>
      <c:dateAx>
        <c:axId val="89757184"/>
        <c:scaling>
          <c:orientation val="minMax"/>
        </c:scaling>
        <c:delete val="1"/>
        <c:axPos val="b"/>
        <c:numFmt formatCode="&quot;H&quot;yy" sourceLinked="1"/>
        <c:majorTickMark val="none"/>
        <c:minorTickMark val="none"/>
        <c:tickLblPos val="none"/>
        <c:crossAx val="89759104"/>
        <c:crosses val="autoZero"/>
        <c:auto val="1"/>
        <c:lblOffset val="100"/>
        <c:baseTimeUnit val="years"/>
      </c:dateAx>
      <c:valAx>
        <c:axId val="897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23.37</c:v>
                </c:pt>
                <c:pt idx="1">
                  <c:v>23.43</c:v>
                </c:pt>
                <c:pt idx="2">
                  <c:v>23.43</c:v>
                </c:pt>
                <c:pt idx="3">
                  <c:v>23.43</c:v>
                </c:pt>
                <c:pt idx="4">
                  <c:v>23.37</c:v>
                </c:pt>
              </c:numCache>
            </c:numRef>
          </c:val>
          <c:extLst>
            <c:ext xmlns:c16="http://schemas.microsoft.com/office/drawing/2014/chart" uri="{C3380CC4-5D6E-409C-BE32-E72D297353CC}">
              <c16:uniqueId val="{00000000-49DA-4A0C-B062-1EE050DC3D81}"/>
            </c:ext>
          </c:extLst>
        </c:ser>
        <c:dLbls>
          <c:showLegendKey val="0"/>
          <c:showVal val="0"/>
          <c:showCatName val="0"/>
          <c:showSerName val="0"/>
          <c:showPercent val="0"/>
          <c:showBubbleSize val="0"/>
        </c:dLbls>
        <c:gapWidth val="150"/>
        <c:axId val="128665088"/>
        <c:axId val="12866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49DA-4A0C-B062-1EE050DC3D81}"/>
            </c:ext>
          </c:extLst>
        </c:ser>
        <c:dLbls>
          <c:showLegendKey val="0"/>
          <c:showVal val="0"/>
          <c:showCatName val="0"/>
          <c:showSerName val="0"/>
          <c:showPercent val="0"/>
          <c:showBubbleSize val="0"/>
        </c:dLbls>
        <c:marker val="1"/>
        <c:smooth val="0"/>
        <c:axId val="128665088"/>
        <c:axId val="128667008"/>
      </c:lineChart>
      <c:dateAx>
        <c:axId val="128665088"/>
        <c:scaling>
          <c:orientation val="minMax"/>
        </c:scaling>
        <c:delete val="1"/>
        <c:axPos val="b"/>
        <c:numFmt formatCode="&quot;H&quot;yy" sourceLinked="1"/>
        <c:majorTickMark val="none"/>
        <c:minorTickMark val="none"/>
        <c:tickLblPos val="none"/>
        <c:crossAx val="128667008"/>
        <c:crosses val="autoZero"/>
        <c:auto val="1"/>
        <c:lblOffset val="100"/>
        <c:baseTimeUnit val="years"/>
      </c:dateAx>
      <c:valAx>
        <c:axId val="12866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84.1</c:v>
                </c:pt>
                <c:pt idx="1">
                  <c:v>84.1</c:v>
                </c:pt>
                <c:pt idx="2">
                  <c:v>84.1</c:v>
                </c:pt>
                <c:pt idx="3">
                  <c:v>84.1</c:v>
                </c:pt>
                <c:pt idx="4">
                  <c:v>84.1</c:v>
                </c:pt>
              </c:numCache>
            </c:numRef>
          </c:val>
          <c:extLst>
            <c:ext xmlns:c16="http://schemas.microsoft.com/office/drawing/2014/chart" uri="{C3380CC4-5D6E-409C-BE32-E72D297353CC}">
              <c16:uniqueId val="{00000000-03B5-4F8D-BFDB-E02E1784ED70}"/>
            </c:ext>
          </c:extLst>
        </c:ser>
        <c:dLbls>
          <c:showLegendKey val="0"/>
          <c:showVal val="0"/>
          <c:showCatName val="0"/>
          <c:showSerName val="0"/>
          <c:showPercent val="0"/>
          <c:showBubbleSize val="0"/>
        </c:dLbls>
        <c:gapWidth val="150"/>
        <c:axId val="128710528"/>
        <c:axId val="12872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03B5-4F8D-BFDB-E02E1784ED70}"/>
            </c:ext>
          </c:extLst>
        </c:ser>
        <c:dLbls>
          <c:showLegendKey val="0"/>
          <c:showVal val="0"/>
          <c:showCatName val="0"/>
          <c:showSerName val="0"/>
          <c:showPercent val="0"/>
          <c:showBubbleSize val="0"/>
        </c:dLbls>
        <c:marker val="1"/>
        <c:smooth val="0"/>
        <c:axId val="128710528"/>
        <c:axId val="128729088"/>
      </c:lineChart>
      <c:dateAx>
        <c:axId val="128710528"/>
        <c:scaling>
          <c:orientation val="minMax"/>
        </c:scaling>
        <c:delete val="1"/>
        <c:axPos val="b"/>
        <c:numFmt formatCode="&quot;H&quot;yy" sourceLinked="1"/>
        <c:majorTickMark val="none"/>
        <c:minorTickMark val="none"/>
        <c:tickLblPos val="none"/>
        <c:crossAx val="128729088"/>
        <c:crosses val="autoZero"/>
        <c:auto val="1"/>
        <c:lblOffset val="100"/>
        <c:baseTimeUnit val="years"/>
      </c:dateAx>
      <c:valAx>
        <c:axId val="1287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98.54</c:v>
                </c:pt>
                <c:pt idx="1">
                  <c:v>76.05</c:v>
                </c:pt>
                <c:pt idx="2">
                  <c:v>83.24</c:v>
                </c:pt>
                <c:pt idx="3">
                  <c:v>73.569999999999993</c:v>
                </c:pt>
                <c:pt idx="4">
                  <c:v>75.97</c:v>
                </c:pt>
              </c:numCache>
            </c:numRef>
          </c:val>
          <c:extLst>
            <c:ext xmlns:c16="http://schemas.microsoft.com/office/drawing/2014/chart" uri="{C3380CC4-5D6E-409C-BE32-E72D297353CC}">
              <c16:uniqueId val="{00000000-02AA-46D8-9383-99598B890970}"/>
            </c:ext>
          </c:extLst>
        </c:ser>
        <c:dLbls>
          <c:showLegendKey val="0"/>
          <c:showVal val="0"/>
          <c:showCatName val="0"/>
          <c:showSerName val="0"/>
          <c:showPercent val="0"/>
          <c:showBubbleSize val="0"/>
        </c:dLbls>
        <c:gapWidth val="150"/>
        <c:axId val="128526208"/>
        <c:axId val="12854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02AA-46D8-9383-99598B890970}"/>
            </c:ext>
          </c:extLst>
        </c:ser>
        <c:dLbls>
          <c:showLegendKey val="0"/>
          <c:showVal val="0"/>
          <c:showCatName val="0"/>
          <c:showSerName val="0"/>
          <c:showPercent val="0"/>
          <c:showBubbleSize val="0"/>
        </c:dLbls>
        <c:marker val="1"/>
        <c:smooth val="0"/>
        <c:axId val="128526208"/>
        <c:axId val="128540672"/>
      </c:lineChart>
      <c:dateAx>
        <c:axId val="128526208"/>
        <c:scaling>
          <c:orientation val="minMax"/>
        </c:scaling>
        <c:delete val="1"/>
        <c:axPos val="b"/>
        <c:numFmt formatCode="&quot;H&quot;yy" sourceLinked="1"/>
        <c:majorTickMark val="none"/>
        <c:minorTickMark val="none"/>
        <c:tickLblPos val="none"/>
        <c:crossAx val="128540672"/>
        <c:crosses val="autoZero"/>
        <c:auto val="1"/>
        <c:lblOffset val="100"/>
        <c:baseTimeUnit val="years"/>
      </c:dateAx>
      <c:valAx>
        <c:axId val="12854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65-47C1-95A9-C70199660383}"/>
            </c:ext>
          </c:extLst>
        </c:ser>
        <c:dLbls>
          <c:showLegendKey val="0"/>
          <c:showVal val="0"/>
          <c:showCatName val="0"/>
          <c:showSerName val="0"/>
          <c:showPercent val="0"/>
          <c:showBubbleSize val="0"/>
        </c:dLbls>
        <c:gapWidth val="150"/>
        <c:axId val="128563456"/>
        <c:axId val="1283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65-47C1-95A9-C70199660383}"/>
            </c:ext>
          </c:extLst>
        </c:ser>
        <c:dLbls>
          <c:showLegendKey val="0"/>
          <c:showVal val="0"/>
          <c:showCatName val="0"/>
          <c:showSerName val="0"/>
          <c:showPercent val="0"/>
          <c:showBubbleSize val="0"/>
        </c:dLbls>
        <c:marker val="1"/>
        <c:smooth val="0"/>
        <c:axId val="128563456"/>
        <c:axId val="128319872"/>
      </c:lineChart>
      <c:dateAx>
        <c:axId val="128563456"/>
        <c:scaling>
          <c:orientation val="minMax"/>
        </c:scaling>
        <c:delete val="1"/>
        <c:axPos val="b"/>
        <c:numFmt formatCode="&quot;H&quot;yy" sourceLinked="1"/>
        <c:majorTickMark val="none"/>
        <c:minorTickMark val="none"/>
        <c:tickLblPos val="none"/>
        <c:crossAx val="128319872"/>
        <c:crosses val="autoZero"/>
        <c:auto val="1"/>
        <c:lblOffset val="100"/>
        <c:baseTimeUnit val="years"/>
      </c:dateAx>
      <c:valAx>
        <c:axId val="1283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07-4053-A28E-14F8E5AC0511}"/>
            </c:ext>
          </c:extLst>
        </c:ser>
        <c:dLbls>
          <c:showLegendKey val="0"/>
          <c:showVal val="0"/>
          <c:showCatName val="0"/>
          <c:showSerName val="0"/>
          <c:showPercent val="0"/>
          <c:showBubbleSize val="0"/>
        </c:dLbls>
        <c:gapWidth val="150"/>
        <c:axId val="128359040"/>
        <c:axId val="1283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07-4053-A28E-14F8E5AC0511}"/>
            </c:ext>
          </c:extLst>
        </c:ser>
        <c:dLbls>
          <c:showLegendKey val="0"/>
          <c:showVal val="0"/>
          <c:showCatName val="0"/>
          <c:showSerName val="0"/>
          <c:showPercent val="0"/>
          <c:showBubbleSize val="0"/>
        </c:dLbls>
        <c:marker val="1"/>
        <c:smooth val="0"/>
        <c:axId val="128359040"/>
        <c:axId val="128365312"/>
      </c:lineChart>
      <c:dateAx>
        <c:axId val="128359040"/>
        <c:scaling>
          <c:orientation val="minMax"/>
        </c:scaling>
        <c:delete val="1"/>
        <c:axPos val="b"/>
        <c:numFmt formatCode="&quot;H&quot;yy" sourceLinked="1"/>
        <c:majorTickMark val="none"/>
        <c:minorTickMark val="none"/>
        <c:tickLblPos val="none"/>
        <c:crossAx val="128365312"/>
        <c:crosses val="autoZero"/>
        <c:auto val="1"/>
        <c:lblOffset val="100"/>
        <c:baseTimeUnit val="years"/>
      </c:dateAx>
      <c:valAx>
        <c:axId val="1283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BB-4675-BFD2-AC9B2DA9E5E1}"/>
            </c:ext>
          </c:extLst>
        </c:ser>
        <c:dLbls>
          <c:showLegendKey val="0"/>
          <c:showVal val="0"/>
          <c:showCatName val="0"/>
          <c:showSerName val="0"/>
          <c:showPercent val="0"/>
          <c:showBubbleSize val="0"/>
        </c:dLbls>
        <c:gapWidth val="150"/>
        <c:axId val="128398464"/>
        <c:axId val="12840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BB-4675-BFD2-AC9B2DA9E5E1}"/>
            </c:ext>
          </c:extLst>
        </c:ser>
        <c:dLbls>
          <c:showLegendKey val="0"/>
          <c:showVal val="0"/>
          <c:showCatName val="0"/>
          <c:showSerName val="0"/>
          <c:showPercent val="0"/>
          <c:showBubbleSize val="0"/>
        </c:dLbls>
        <c:marker val="1"/>
        <c:smooth val="0"/>
        <c:axId val="128398464"/>
        <c:axId val="128400384"/>
      </c:lineChart>
      <c:dateAx>
        <c:axId val="128398464"/>
        <c:scaling>
          <c:orientation val="minMax"/>
        </c:scaling>
        <c:delete val="1"/>
        <c:axPos val="b"/>
        <c:numFmt formatCode="&quot;H&quot;yy" sourceLinked="1"/>
        <c:majorTickMark val="none"/>
        <c:minorTickMark val="none"/>
        <c:tickLblPos val="none"/>
        <c:crossAx val="128400384"/>
        <c:crosses val="autoZero"/>
        <c:auto val="1"/>
        <c:lblOffset val="100"/>
        <c:baseTimeUnit val="years"/>
      </c:dateAx>
      <c:valAx>
        <c:axId val="1284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C2-4E6A-9A5C-0F9D6940EC93}"/>
            </c:ext>
          </c:extLst>
        </c:ser>
        <c:dLbls>
          <c:showLegendKey val="0"/>
          <c:showVal val="0"/>
          <c:showCatName val="0"/>
          <c:showSerName val="0"/>
          <c:showPercent val="0"/>
          <c:showBubbleSize val="0"/>
        </c:dLbls>
        <c:gapWidth val="150"/>
        <c:axId val="128448000"/>
        <c:axId val="1284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C2-4E6A-9A5C-0F9D6940EC93}"/>
            </c:ext>
          </c:extLst>
        </c:ser>
        <c:dLbls>
          <c:showLegendKey val="0"/>
          <c:showVal val="0"/>
          <c:showCatName val="0"/>
          <c:showSerName val="0"/>
          <c:showPercent val="0"/>
          <c:showBubbleSize val="0"/>
        </c:dLbls>
        <c:marker val="1"/>
        <c:smooth val="0"/>
        <c:axId val="128448000"/>
        <c:axId val="128449920"/>
      </c:lineChart>
      <c:dateAx>
        <c:axId val="128448000"/>
        <c:scaling>
          <c:orientation val="minMax"/>
        </c:scaling>
        <c:delete val="1"/>
        <c:axPos val="b"/>
        <c:numFmt formatCode="&quot;H&quot;yy" sourceLinked="1"/>
        <c:majorTickMark val="none"/>
        <c:minorTickMark val="none"/>
        <c:tickLblPos val="none"/>
        <c:crossAx val="128449920"/>
        <c:crosses val="autoZero"/>
        <c:auto val="1"/>
        <c:lblOffset val="100"/>
        <c:baseTimeUnit val="years"/>
      </c:dateAx>
      <c:valAx>
        <c:axId val="1284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3857.93</c:v>
                </c:pt>
                <c:pt idx="1">
                  <c:v>5068.21</c:v>
                </c:pt>
                <c:pt idx="2">
                  <c:v>8038.48</c:v>
                </c:pt>
                <c:pt idx="3">
                  <c:v>10756.92</c:v>
                </c:pt>
                <c:pt idx="4">
                  <c:v>16160.28</c:v>
                </c:pt>
              </c:numCache>
            </c:numRef>
          </c:val>
          <c:extLst>
            <c:ext xmlns:c16="http://schemas.microsoft.com/office/drawing/2014/chart" uri="{C3380CC4-5D6E-409C-BE32-E72D297353CC}">
              <c16:uniqueId val="{00000000-DED9-4397-BFA3-9228F3BE8FBA}"/>
            </c:ext>
          </c:extLst>
        </c:ser>
        <c:dLbls>
          <c:showLegendKey val="0"/>
          <c:showVal val="0"/>
          <c:showCatName val="0"/>
          <c:showSerName val="0"/>
          <c:showPercent val="0"/>
          <c:showBubbleSize val="0"/>
        </c:dLbls>
        <c:gapWidth val="150"/>
        <c:axId val="128477056"/>
        <c:axId val="12849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DED9-4397-BFA3-9228F3BE8FBA}"/>
            </c:ext>
          </c:extLst>
        </c:ser>
        <c:dLbls>
          <c:showLegendKey val="0"/>
          <c:showVal val="0"/>
          <c:showCatName val="0"/>
          <c:showSerName val="0"/>
          <c:showPercent val="0"/>
          <c:showBubbleSize val="0"/>
        </c:dLbls>
        <c:marker val="1"/>
        <c:smooth val="0"/>
        <c:axId val="128477056"/>
        <c:axId val="128495616"/>
      </c:lineChart>
      <c:dateAx>
        <c:axId val="128477056"/>
        <c:scaling>
          <c:orientation val="minMax"/>
        </c:scaling>
        <c:delete val="1"/>
        <c:axPos val="b"/>
        <c:numFmt formatCode="&quot;H&quot;yy" sourceLinked="1"/>
        <c:majorTickMark val="none"/>
        <c:minorTickMark val="none"/>
        <c:tickLblPos val="none"/>
        <c:crossAx val="128495616"/>
        <c:crosses val="autoZero"/>
        <c:auto val="1"/>
        <c:lblOffset val="100"/>
        <c:baseTimeUnit val="years"/>
      </c:dateAx>
      <c:valAx>
        <c:axId val="1284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9.7200000000000006</c:v>
                </c:pt>
                <c:pt idx="1">
                  <c:v>6.87</c:v>
                </c:pt>
                <c:pt idx="2">
                  <c:v>8.64</c:v>
                </c:pt>
                <c:pt idx="3">
                  <c:v>10.06</c:v>
                </c:pt>
                <c:pt idx="4">
                  <c:v>8.8800000000000008</c:v>
                </c:pt>
              </c:numCache>
            </c:numRef>
          </c:val>
          <c:extLst>
            <c:ext xmlns:c16="http://schemas.microsoft.com/office/drawing/2014/chart" uri="{C3380CC4-5D6E-409C-BE32-E72D297353CC}">
              <c16:uniqueId val="{00000000-2417-4D47-8ED4-C9AA8BB4FD61}"/>
            </c:ext>
          </c:extLst>
        </c:ser>
        <c:dLbls>
          <c:showLegendKey val="0"/>
          <c:showVal val="0"/>
          <c:showCatName val="0"/>
          <c:showSerName val="0"/>
          <c:showPercent val="0"/>
          <c:showBubbleSize val="0"/>
        </c:dLbls>
        <c:gapWidth val="150"/>
        <c:axId val="128923904"/>
        <c:axId val="12893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2417-4D47-8ED4-C9AA8BB4FD61}"/>
            </c:ext>
          </c:extLst>
        </c:ser>
        <c:dLbls>
          <c:showLegendKey val="0"/>
          <c:showVal val="0"/>
          <c:showCatName val="0"/>
          <c:showSerName val="0"/>
          <c:showPercent val="0"/>
          <c:showBubbleSize val="0"/>
        </c:dLbls>
        <c:marker val="1"/>
        <c:smooth val="0"/>
        <c:axId val="128923904"/>
        <c:axId val="128934272"/>
      </c:lineChart>
      <c:dateAx>
        <c:axId val="128923904"/>
        <c:scaling>
          <c:orientation val="minMax"/>
        </c:scaling>
        <c:delete val="1"/>
        <c:axPos val="b"/>
        <c:numFmt formatCode="&quot;H&quot;yy" sourceLinked="1"/>
        <c:majorTickMark val="none"/>
        <c:minorTickMark val="none"/>
        <c:tickLblPos val="none"/>
        <c:crossAx val="128934272"/>
        <c:crosses val="autoZero"/>
        <c:auto val="1"/>
        <c:lblOffset val="100"/>
        <c:baseTimeUnit val="years"/>
      </c:dateAx>
      <c:valAx>
        <c:axId val="1289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1363.9</c:v>
                </c:pt>
                <c:pt idx="1">
                  <c:v>1865.12</c:v>
                </c:pt>
                <c:pt idx="2">
                  <c:v>1434.15</c:v>
                </c:pt>
                <c:pt idx="3">
                  <c:v>1369.94</c:v>
                </c:pt>
                <c:pt idx="4">
                  <c:v>1295.9100000000001</c:v>
                </c:pt>
              </c:numCache>
            </c:numRef>
          </c:val>
          <c:extLst>
            <c:ext xmlns:c16="http://schemas.microsoft.com/office/drawing/2014/chart" uri="{C3380CC4-5D6E-409C-BE32-E72D297353CC}">
              <c16:uniqueId val="{00000000-2A38-415E-8D89-91F08B9161EC}"/>
            </c:ext>
          </c:extLst>
        </c:ser>
        <c:dLbls>
          <c:showLegendKey val="0"/>
          <c:showVal val="0"/>
          <c:showCatName val="0"/>
          <c:showSerName val="0"/>
          <c:showPercent val="0"/>
          <c:showBubbleSize val="0"/>
        </c:dLbls>
        <c:gapWidth val="150"/>
        <c:axId val="128951424"/>
        <c:axId val="12895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2A38-415E-8D89-91F08B9161EC}"/>
            </c:ext>
          </c:extLst>
        </c:ser>
        <c:dLbls>
          <c:showLegendKey val="0"/>
          <c:showVal val="0"/>
          <c:showCatName val="0"/>
          <c:showSerName val="0"/>
          <c:showPercent val="0"/>
          <c:showBubbleSize val="0"/>
        </c:dLbls>
        <c:marker val="1"/>
        <c:smooth val="0"/>
        <c:axId val="128951424"/>
        <c:axId val="128953344"/>
      </c:lineChart>
      <c:dateAx>
        <c:axId val="128951424"/>
        <c:scaling>
          <c:orientation val="minMax"/>
        </c:scaling>
        <c:delete val="1"/>
        <c:axPos val="b"/>
        <c:numFmt formatCode="&quot;H&quot;yy" sourceLinked="1"/>
        <c:majorTickMark val="none"/>
        <c:minorTickMark val="none"/>
        <c:tickLblPos val="none"/>
        <c:crossAx val="128953344"/>
        <c:crosses val="autoZero"/>
        <c:auto val="1"/>
        <c:lblOffset val="100"/>
        <c:baseTimeUnit val="years"/>
      </c:dateAx>
      <c:valAx>
        <c:axId val="1289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5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三島村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366</v>
      </c>
      <c r="AM8" s="67"/>
      <c r="AN8" s="67"/>
      <c r="AO8" s="67"/>
      <c r="AP8" s="67"/>
      <c r="AQ8" s="67"/>
      <c r="AR8" s="67"/>
      <c r="AS8" s="67"/>
      <c r="AT8" s="66">
        <f>データ!$S$6</f>
        <v>31.39</v>
      </c>
      <c r="AU8" s="66"/>
      <c r="AV8" s="66"/>
      <c r="AW8" s="66"/>
      <c r="AX8" s="66"/>
      <c r="AY8" s="66"/>
      <c r="AZ8" s="66"/>
      <c r="BA8" s="66"/>
      <c r="BB8" s="66">
        <f>データ!$T$6</f>
        <v>11.66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300</v>
      </c>
      <c r="X10" s="67"/>
      <c r="Y10" s="67"/>
      <c r="Z10" s="67"/>
      <c r="AA10" s="67"/>
      <c r="AB10" s="67"/>
      <c r="AC10" s="67"/>
      <c r="AD10" s="2"/>
      <c r="AE10" s="2"/>
      <c r="AF10" s="2"/>
      <c r="AG10" s="2"/>
      <c r="AH10" s="2"/>
      <c r="AI10" s="2"/>
      <c r="AJ10" s="2"/>
      <c r="AK10" s="2"/>
      <c r="AL10" s="67">
        <f>データ!$U$6</f>
        <v>348</v>
      </c>
      <c r="AM10" s="67"/>
      <c r="AN10" s="67"/>
      <c r="AO10" s="67"/>
      <c r="AP10" s="67"/>
      <c r="AQ10" s="67"/>
      <c r="AR10" s="67"/>
      <c r="AS10" s="67"/>
      <c r="AT10" s="66">
        <f>データ!$V$6</f>
        <v>31.75</v>
      </c>
      <c r="AU10" s="66"/>
      <c r="AV10" s="66"/>
      <c r="AW10" s="66"/>
      <c r="AX10" s="66"/>
      <c r="AY10" s="66"/>
      <c r="AZ10" s="66"/>
      <c r="BA10" s="66"/>
      <c r="BB10" s="66">
        <f>データ!$W$6</f>
        <v>10.96</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kNm9qBwRd7PTK+vReAw4y8qSDibjjHD7yaqVMcGWryRexRYDsQ+DFlEZj426Dkv/HK0BDXrhV4gzSkwJcc9l7Q==" saltValue="gUwSn4ZkzSEjcrMDj4zUm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463035</v>
      </c>
      <c r="D6" s="34">
        <f t="shared" si="3"/>
        <v>47</v>
      </c>
      <c r="E6" s="34">
        <f t="shared" si="3"/>
        <v>1</v>
      </c>
      <c r="F6" s="34">
        <f t="shared" si="3"/>
        <v>0</v>
      </c>
      <c r="G6" s="34">
        <f t="shared" si="3"/>
        <v>0</v>
      </c>
      <c r="H6" s="34" t="str">
        <f t="shared" si="3"/>
        <v>鹿児島県　三島村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300</v>
      </c>
      <c r="R6" s="35">
        <f t="shared" si="3"/>
        <v>366</v>
      </c>
      <c r="S6" s="35">
        <f t="shared" si="3"/>
        <v>31.39</v>
      </c>
      <c r="T6" s="35">
        <f t="shared" si="3"/>
        <v>11.66</v>
      </c>
      <c r="U6" s="35">
        <f t="shared" si="3"/>
        <v>348</v>
      </c>
      <c r="V6" s="35">
        <f t="shared" si="3"/>
        <v>31.75</v>
      </c>
      <c r="W6" s="35">
        <f t="shared" si="3"/>
        <v>10.96</v>
      </c>
      <c r="X6" s="36">
        <f>IF(X7="",NA(),X7)</f>
        <v>98.54</v>
      </c>
      <c r="Y6" s="36">
        <f t="shared" ref="Y6:AG6" si="4">IF(Y7="",NA(),Y7)</f>
        <v>76.05</v>
      </c>
      <c r="Z6" s="36">
        <f t="shared" si="4"/>
        <v>83.24</v>
      </c>
      <c r="AA6" s="36">
        <f t="shared" si="4"/>
        <v>73.569999999999993</v>
      </c>
      <c r="AB6" s="36">
        <f t="shared" si="4"/>
        <v>75.97</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3857.93</v>
      </c>
      <c r="BF6" s="36">
        <f t="shared" ref="BF6:BN6" si="7">IF(BF7="",NA(),BF7)</f>
        <v>5068.21</v>
      </c>
      <c r="BG6" s="36">
        <f t="shared" si="7"/>
        <v>8038.48</v>
      </c>
      <c r="BH6" s="36">
        <f t="shared" si="7"/>
        <v>10756.92</v>
      </c>
      <c r="BI6" s="36">
        <f t="shared" si="7"/>
        <v>16160.28</v>
      </c>
      <c r="BJ6" s="36">
        <f t="shared" si="7"/>
        <v>1510.14</v>
      </c>
      <c r="BK6" s="36">
        <f t="shared" si="7"/>
        <v>1595.62</v>
      </c>
      <c r="BL6" s="36">
        <f t="shared" si="7"/>
        <v>1302.33</v>
      </c>
      <c r="BM6" s="36">
        <f t="shared" si="7"/>
        <v>1274.21</v>
      </c>
      <c r="BN6" s="36">
        <f t="shared" si="7"/>
        <v>1183.92</v>
      </c>
      <c r="BO6" s="35" t="str">
        <f>IF(BO7="","",IF(BO7="-","【-】","【"&amp;SUBSTITUTE(TEXT(BO7,"#,##0.00"),"-","△")&amp;"】"))</f>
        <v>【1,084.05】</v>
      </c>
      <c r="BP6" s="36">
        <f>IF(BP7="",NA(),BP7)</f>
        <v>9.7200000000000006</v>
      </c>
      <c r="BQ6" s="36">
        <f t="shared" ref="BQ6:BY6" si="8">IF(BQ7="",NA(),BQ7)</f>
        <v>6.87</v>
      </c>
      <c r="BR6" s="36">
        <f t="shared" si="8"/>
        <v>8.64</v>
      </c>
      <c r="BS6" s="36">
        <f t="shared" si="8"/>
        <v>10.06</v>
      </c>
      <c r="BT6" s="36">
        <f t="shared" si="8"/>
        <v>8.8800000000000008</v>
      </c>
      <c r="BU6" s="36">
        <f t="shared" si="8"/>
        <v>22.67</v>
      </c>
      <c r="BV6" s="36">
        <f t="shared" si="8"/>
        <v>37.92</v>
      </c>
      <c r="BW6" s="36">
        <f t="shared" si="8"/>
        <v>40.89</v>
      </c>
      <c r="BX6" s="36">
        <f t="shared" si="8"/>
        <v>41.25</v>
      </c>
      <c r="BY6" s="36">
        <f t="shared" si="8"/>
        <v>42.5</v>
      </c>
      <c r="BZ6" s="35" t="str">
        <f>IF(BZ7="","",IF(BZ7="-","【-】","【"&amp;SUBSTITUTE(TEXT(BZ7,"#,##0.00"),"-","△")&amp;"】"))</f>
        <v>【53.46】</v>
      </c>
      <c r="CA6" s="36">
        <f>IF(CA7="",NA(),CA7)</f>
        <v>1363.9</v>
      </c>
      <c r="CB6" s="36">
        <f t="shared" ref="CB6:CJ6" si="9">IF(CB7="",NA(),CB7)</f>
        <v>1865.12</v>
      </c>
      <c r="CC6" s="36">
        <f t="shared" si="9"/>
        <v>1434.15</v>
      </c>
      <c r="CD6" s="36">
        <f t="shared" si="9"/>
        <v>1369.94</v>
      </c>
      <c r="CE6" s="36">
        <f t="shared" si="9"/>
        <v>1295.9100000000001</v>
      </c>
      <c r="CF6" s="36">
        <f t="shared" si="9"/>
        <v>789.62</v>
      </c>
      <c r="CG6" s="36">
        <f t="shared" si="9"/>
        <v>423.18</v>
      </c>
      <c r="CH6" s="36">
        <f t="shared" si="9"/>
        <v>383.2</v>
      </c>
      <c r="CI6" s="36">
        <f t="shared" si="9"/>
        <v>383.25</v>
      </c>
      <c r="CJ6" s="36">
        <f t="shared" si="9"/>
        <v>377.72</v>
      </c>
      <c r="CK6" s="35" t="str">
        <f>IF(CK7="","",IF(CK7="-","【-】","【"&amp;SUBSTITUTE(TEXT(CK7,"#,##0.00"),"-","△")&amp;"】"))</f>
        <v>【300.47】</v>
      </c>
      <c r="CL6" s="36">
        <f>IF(CL7="",NA(),CL7)</f>
        <v>23.37</v>
      </c>
      <c r="CM6" s="36">
        <f t="shared" ref="CM6:CU6" si="10">IF(CM7="",NA(),CM7)</f>
        <v>23.43</v>
      </c>
      <c r="CN6" s="36">
        <f t="shared" si="10"/>
        <v>23.43</v>
      </c>
      <c r="CO6" s="36">
        <f t="shared" si="10"/>
        <v>23.43</v>
      </c>
      <c r="CP6" s="36">
        <f t="shared" si="10"/>
        <v>23.37</v>
      </c>
      <c r="CQ6" s="36">
        <f t="shared" si="10"/>
        <v>48.7</v>
      </c>
      <c r="CR6" s="36">
        <f t="shared" si="10"/>
        <v>46.9</v>
      </c>
      <c r="CS6" s="36">
        <f t="shared" si="10"/>
        <v>47.95</v>
      </c>
      <c r="CT6" s="36">
        <f t="shared" si="10"/>
        <v>48.26</v>
      </c>
      <c r="CU6" s="36">
        <f t="shared" si="10"/>
        <v>48.01</v>
      </c>
      <c r="CV6" s="35" t="str">
        <f>IF(CV7="","",IF(CV7="-","【-】","【"&amp;SUBSTITUTE(TEXT(CV7,"#,##0.00"),"-","△")&amp;"】"))</f>
        <v>【54.90】</v>
      </c>
      <c r="CW6" s="36">
        <f>IF(CW7="",NA(),CW7)</f>
        <v>84.1</v>
      </c>
      <c r="CX6" s="36">
        <f t="shared" ref="CX6:DF6" si="11">IF(CX7="",NA(),CX7)</f>
        <v>84.1</v>
      </c>
      <c r="CY6" s="36">
        <f t="shared" si="11"/>
        <v>84.1</v>
      </c>
      <c r="CZ6" s="36">
        <f t="shared" si="11"/>
        <v>84.1</v>
      </c>
      <c r="DA6" s="36">
        <f t="shared" si="11"/>
        <v>84.1</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1.69</v>
      </c>
      <c r="EF6" s="36">
        <f t="shared" si="14"/>
        <v>3.94</v>
      </c>
      <c r="EG6" s="36">
        <f t="shared" si="14"/>
        <v>19.63</v>
      </c>
      <c r="EH6" s="36">
        <f t="shared" si="14"/>
        <v>19.63</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463035</v>
      </c>
      <c r="D7" s="38">
        <v>47</v>
      </c>
      <c r="E7" s="38">
        <v>1</v>
      </c>
      <c r="F7" s="38">
        <v>0</v>
      </c>
      <c r="G7" s="38">
        <v>0</v>
      </c>
      <c r="H7" s="38" t="s">
        <v>96</v>
      </c>
      <c r="I7" s="38" t="s">
        <v>97</v>
      </c>
      <c r="J7" s="38" t="s">
        <v>98</v>
      </c>
      <c r="K7" s="38" t="s">
        <v>99</v>
      </c>
      <c r="L7" s="38" t="s">
        <v>100</v>
      </c>
      <c r="M7" s="38" t="s">
        <v>101</v>
      </c>
      <c r="N7" s="39" t="s">
        <v>102</v>
      </c>
      <c r="O7" s="39" t="s">
        <v>103</v>
      </c>
      <c r="P7" s="39">
        <v>100</v>
      </c>
      <c r="Q7" s="39">
        <v>300</v>
      </c>
      <c r="R7" s="39">
        <v>366</v>
      </c>
      <c r="S7" s="39">
        <v>31.39</v>
      </c>
      <c r="T7" s="39">
        <v>11.66</v>
      </c>
      <c r="U7" s="39">
        <v>348</v>
      </c>
      <c r="V7" s="39">
        <v>31.75</v>
      </c>
      <c r="W7" s="39">
        <v>10.96</v>
      </c>
      <c r="X7" s="39">
        <v>98.54</v>
      </c>
      <c r="Y7" s="39">
        <v>76.05</v>
      </c>
      <c r="Z7" s="39">
        <v>83.24</v>
      </c>
      <c r="AA7" s="39">
        <v>73.569999999999993</v>
      </c>
      <c r="AB7" s="39">
        <v>75.97</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3857.93</v>
      </c>
      <c r="BF7" s="39">
        <v>5068.21</v>
      </c>
      <c r="BG7" s="39">
        <v>8038.48</v>
      </c>
      <c r="BH7" s="39">
        <v>10756.92</v>
      </c>
      <c r="BI7" s="39">
        <v>16160.28</v>
      </c>
      <c r="BJ7" s="39">
        <v>1510.14</v>
      </c>
      <c r="BK7" s="39">
        <v>1595.62</v>
      </c>
      <c r="BL7" s="39">
        <v>1302.33</v>
      </c>
      <c r="BM7" s="39">
        <v>1274.21</v>
      </c>
      <c r="BN7" s="39">
        <v>1183.92</v>
      </c>
      <c r="BO7" s="39">
        <v>1084.05</v>
      </c>
      <c r="BP7" s="39">
        <v>9.7200000000000006</v>
      </c>
      <c r="BQ7" s="39">
        <v>6.87</v>
      </c>
      <c r="BR7" s="39">
        <v>8.64</v>
      </c>
      <c r="BS7" s="39">
        <v>10.06</v>
      </c>
      <c r="BT7" s="39">
        <v>8.8800000000000008</v>
      </c>
      <c r="BU7" s="39">
        <v>22.67</v>
      </c>
      <c r="BV7" s="39">
        <v>37.92</v>
      </c>
      <c r="BW7" s="39">
        <v>40.89</v>
      </c>
      <c r="BX7" s="39">
        <v>41.25</v>
      </c>
      <c r="BY7" s="39">
        <v>42.5</v>
      </c>
      <c r="BZ7" s="39">
        <v>53.46</v>
      </c>
      <c r="CA7" s="39">
        <v>1363.9</v>
      </c>
      <c r="CB7" s="39">
        <v>1865.12</v>
      </c>
      <c r="CC7" s="39">
        <v>1434.15</v>
      </c>
      <c r="CD7" s="39">
        <v>1369.94</v>
      </c>
      <c r="CE7" s="39">
        <v>1295.9100000000001</v>
      </c>
      <c r="CF7" s="39">
        <v>789.62</v>
      </c>
      <c r="CG7" s="39">
        <v>423.18</v>
      </c>
      <c r="CH7" s="39">
        <v>383.2</v>
      </c>
      <c r="CI7" s="39">
        <v>383.25</v>
      </c>
      <c r="CJ7" s="39">
        <v>377.72</v>
      </c>
      <c r="CK7" s="39">
        <v>300.47000000000003</v>
      </c>
      <c r="CL7" s="39">
        <v>23.37</v>
      </c>
      <c r="CM7" s="39">
        <v>23.43</v>
      </c>
      <c r="CN7" s="39">
        <v>23.43</v>
      </c>
      <c r="CO7" s="39">
        <v>23.43</v>
      </c>
      <c r="CP7" s="39">
        <v>23.37</v>
      </c>
      <c r="CQ7" s="39">
        <v>48.7</v>
      </c>
      <c r="CR7" s="39">
        <v>46.9</v>
      </c>
      <c r="CS7" s="39">
        <v>47.95</v>
      </c>
      <c r="CT7" s="39">
        <v>48.26</v>
      </c>
      <c r="CU7" s="39">
        <v>48.01</v>
      </c>
      <c r="CV7" s="39">
        <v>54.9</v>
      </c>
      <c r="CW7" s="39">
        <v>84.1</v>
      </c>
      <c r="CX7" s="39">
        <v>84.1</v>
      </c>
      <c r="CY7" s="39">
        <v>84.1</v>
      </c>
      <c r="CZ7" s="39">
        <v>84.1</v>
      </c>
      <c r="DA7" s="39">
        <v>84.1</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1.69</v>
      </c>
      <c r="EF7" s="39">
        <v>3.94</v>
      </c>
      <c r="EG7" s="39">
        <v>19.63</v>
      </c>
      <c r="EH7" s="39">
        <v>19.63</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111</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2021-01-21T03:37:05Z</cp:lastPrinted>
  <dcterms:created xsi:type="dcterms:W3CDTF">2020-12-04T02:23:14Z</dcterms:created>
  <dcterms:modified xsi:type="dcterms:W3CDTF">2021-02-18T00:20:20Z</dcterms:modified>
  <cp:category/>
</cp:coreProperties>
</file>