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20_三島村【済】\"/>
    </mc:Choice>
  </mc:AlternateContent>
  <workbookProtection workbookAlgorithmName="SHA-512" workbookHashValue="Zdcl1eCRJHiE3fnbRv069tVRc3xWnrrvYL6W4K6URgc7XSlL84psASYnrWN0V+B+x7Z+20Q+9xlOIouiSUTssQ==" workbookSaltValue="p3Rpt2MSM5U5ny0vWaB6E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W10" i="4"/>
  <c r="I10" i="4"/>
  <c r="B10" i="4"/>
  <c r="BB8" i="4"/>
  <c r="AD8" i="4"/>
  <c r="I8" i="4"/>
  <c r="B8" i="4"/>
</calcChain>
</file>

<file path=xl/sharedStrings.xml><?xml version="1.0" encoding="utf-8"?>
<sst xmlns="http://schemas.openxmlformats.org/spreadsheetml/2006/main" count="252" uniqueCount="120">
  <si>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</si>
  <si>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</si>
  <si>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</si>
  <si>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</si>
  <si>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</si>
  <si>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</si>
  <si>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</si>
  <si>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</si>
  <si>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</si>
  <si>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</si>
  <si>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</si>
  <si>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</si>
  <si>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</si>
  <si>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</si>
  <si>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</si>
  <si>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</si>
  <si>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</si>
  <si>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</si>
  <si>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</si>
  <si>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</si>
  <si>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</si>
  <si>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</si>
  <si>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</si>
  <si>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</si>
  <si>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</si>
  <si>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</si>
  <si>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</si>
  <si>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</si>
  <si>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</si>
  <si>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</si>
  <si>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</si>
  <si>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</si>
  <si>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</si>
  <si>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</si>
  <si>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</si>
  <si>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</si>
  <si>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</si>
  <si>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</si>
  <si>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</si>
  <si>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</si>
  <si>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</si>
  <si>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</si>
  <si>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</si>
  <si>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</si>
  <si>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</si>
  <si>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</si>
  <si>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</si>
  <si>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</si>
  <si>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</si>
  <si>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</si>
  <si>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</si>
  <si>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</si>
  <si>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</si>
  <si>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</si>
  <si>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</si>
  <si>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</si>
  <si>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</si>
  <si>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</si>
  <si>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</si>
  <si>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</si>
  <si>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</si>
  <si>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</si>
  <si>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</si>
  <si>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</si>
  <si>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</si>
  <si>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</si>
  <si>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</si>
  <si>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</si>
  <si>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</si>
  <si>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</si>
  <si>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</si>
  <si>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</si>
  <si>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</si>
  <si>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</si>
  <si>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</si>
  <si>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</si>
  <si>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</si>
  <si>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</si>
  <si>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</si>
  <si>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</si>
  <si>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</si>
  <si>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</si>
  <si>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</si>
  <si>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</si>
  <si>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</si>
  <si>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</si>
  <si>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</si>
  <si>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</si>
  <si>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</si>
  <si>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</si>
  <si>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</si>
  <si>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</si>
  <si>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</si>
  <si>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</si>
  <si>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</si>
  <si>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</si>
  <si>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</si>
  <si>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</si>
  <si>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</si>
  <si>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三島村</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</si>
  <si>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</si>
  <si>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</si>
  <si>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</si>
  <si>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</si>
  <si>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</si>
  <si>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</si>
  <si>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</si>
  <si>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</si>
  <si>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</si>
  <si>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</si>
  <si>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</si>
  <si>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</si>
  <si>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</si>
  <si>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</si>
  <si>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</si>
  <si>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</si>
  <si>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</si>
  <si>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①収益的収支比率については、浄化槽の使用休止等により財産収入が3%減少したことと、修繕料が209%増加したことにより大幅に上昇した。　　　　　　　　　④平成17年度、平成18年度で過疎対策事業債（37,200千円）と下水道事業債（37,200千円）の借入を行ったが過疎対策事業債の償還終了により、借入残高が減少した。　　　　　　　　　　　　　　　　　　　⑤⑥島内に処理施設がないため、島外搬出を行っている。そのため、海上輸送等に多額の経費を要し、汚水処理原価は類似団体と比較すると高額で推移している。また、受益者が少ないため経費回収率は低くなっている。　　　　　　　　　　　　　　　　　　　　⑦施設利用者に高齢者や病気療養者が多く一時休止の施設が多い。　　　　　　　　　　　　　　　　　　　　　　　⑧市町村設置型により合併処理浄化槽整備を行っているため100.0%を維持している。</t>
    <rPh sb="1" eb="4">
      <t>シュウエキテキ</t>
    </rPh>
    <rPh sb="4" eb="6">
      <t>シュウシ</t>
    </rPh>
    <rPh sb="6" eb="8">
      <t>ヒリツ</t>
    </rPh>
    <rPh sb="14" eb="17">
      <t>ジョウカソウ</t>
    </rPh>
    <rPh sb="18" eb="20">
      <t>シヨウ</t>
    </rPh>
    <rPh sb="20" eb="22">
      <t>キュウシ</t>
    </rPh>
    <rPh sb="22" eb="23">
      <t>ナド</t>
    </rPh>
    <rPh sb="26" eb="28">
      <t>ザイサン</t>
    </rPh>
    <rPh sb="28" eb="30">
      <t>シュウニュウ</t>
    </rPh>
    <rPh sb="33" eb="35">
      <t>ゲンショウ</t>
    </rPh>
    <rPh sb="41" eb="43">
      <t>シュウゼン</t>
    </rPh>
    <rPh sb="43" eb="44">
      <t>リョウ</t>
    </rPh>
    <rPh sb="49" eb="51">
      <t>ゾウカ</t>
    </rPh>
    <rPh sb="58" eb="60">
      <t>オオハバ</t>
    </rPh>
    <rPh sb="61" eb="63">
      <t>ジョウショウ</t>
    </rPh>
    <rPh sb="76" eb="78">
      <t>ヘイセイ</t>
    </rPh>
    <rPh sb="80" eb="82">
      <t>ネンド</t>
    </rPh>
    <rPh sb="83" eb="85">
      <t>ヘイセイ</t>
    </rPh>
    <rPh sb="87" eb="89">
      <t>ネンド</t>
    </rPh>
    <rPh sb="90" eb="92">
      <t>カソ</t>
    </rPh>
    <rPh sb="92" eb="94">
      <t>タイサク</t>
    </rPh>
    <rPh sb="94" eb="97">
      <t>ジギョウサイ</t>
    </rPh>
    <rPh sb="104" eb="106">
      <t>センエン</t>
    </rPh>
    <rPh sb="108" eb="111">
      <t>ゲスイドウ</t>
    </rPh>
    <rPh sb="111" eb="114">
      <t>ジギョウサイ</t>
    </rPh>
    <rPh sb="121" eb="123">
      <t>センエン</t>
    </rPh>
    <rPh sb="125" eb="127">
      <t>カリイレ</t>
    </rPh>
    <rPh sb="128" eb="129">
      <t>オコナ</t>
    </rPh>
    <rPh sb="132" eb="134">
      <t>カソ</t>
    </rPh>
    <rPh sb="134" eb="136">
      <t>タイサク</t>
    </rPh>
    <rPh sb="136" eb="139">
      <t>ジギョウサイ</t>
    </rPh>
    <rPh sb="140" eb="142">
      <t>ショウカン</t>
    </rPh>
    <rPh sb="142" eb="144">
      <t>シュウリョウ</t>
    </rPh>
    <rPh sb="148" eb="150">
      <t>カリイレ</t>
    </rPh>
    <rPh sb="150" eb="152">
      <t>ザンダカ</t>
    </rPh>
    <rPh sb="153" eb="155">
      <t>ゲンショウ</t>
    </rPh>
    <rPh sb="179" eb="181">
      <t>トウナイ</t>
    </rPh>
    <rPh sb="182" eb="184">
      <t>ショリ</t>
    </rPh>
    <rPh sb="184" eb="186">
      <t>シセツ</t>
    </rPh>
    <rPh sb="192" eb="194">
      <t>トウガイ</t>
    </rPh>
    <rPh sb="194" eb="196">
      <t>ハンシュツ</t>
    </rPh>
    <rPh sb="197" eb="198">
      <t>オコナ</t>
    </rPh>
    <rPh sb="208" eb="210">
      <t>カイジョウ</t>
    </rPh>
    <rPh sb="210" eb="212">
      <t>ユソウ</t>
    </rPh>
    <rPh sb="212" eb="213">
      <t>トウ</t>
    </rPh>
    <rPh sb="214" eb="216">
      <t>タガク</t>
    </rPh>
    <rPh sb="217" eb="219">
      <t>ケイヒ</t>
    </rPh>
    <rPh sb="220" eb="221">
      <t>ヨウ</t>
    </rPh>
    <rPh sb="223" eb="225">
      <t>オスイ</t>
    </rPh>
    <rPh sb="225" eb="227">
      <t>ショリ</t>
    </rPh>
    <rPh sb="227" eb="229">
      <t>ゲンカ</t>
    </rPh>
    <rPh sb="230" eb="232">
      <t>ルイジ</t>
    </rPh>
    <rPh sb="232" eb="234">
      <t>ダンタイ</t>
    </rPh>
    <rPh sb="235" eb="237">
      <t>ヒカク</t>
    </rPh>
    <rPh sb="240" eb="242">
      <t>コウガク</t>
    </rPh>
    <rPh sb="243" eb="245">
      <t>スイイ</t>
    </rPh>
    <rPh sb="253" eb="256">
      <t>ジュエキシャ</t>
    </rPh>
    <rPh sb="257" eb="258">
      <t>スク</t>
    </rPh>
    <rPh sb="262" eb="264">
      <t>ケイヒ</t>
    </rPh>
    <rPh sb="264" eb="267">
      <t>カイシュウリツ</t>
    </rPh>
    <rPh sb="268" eb="269">
      <t>ヒク</t>
    </rPh>
    <rPh sb="297" eb="299">
      <t>シセツ</t>
    </rPh>
    <rPh sb="299" eb="302">
      <t>リヨウシャ</t>
    </rPh>
    <rPh sb="303" eb="306">
      <t>コウレイシャ</t>
    </rPh>
    <rPh sb="307" eb="309">
      <t>ビョウキ</t>
    </rPh>
    <rPh sb="309" eb="312">
      <t>リョウヨウシャ</t>
    </rPh>
    <rPh sb="313" eb="314">
      <t>オオ</t>
    </rPh>
    <rPh sb="315" eb="317">
      <t>イチジ</t>
    </rPh>
    <rPh sb="317" eb="319">
      <t>キュウシ</t>
    </rPh>
    <rPh sb="320" eb="322">
      <t>シセツ</t>
    </rPh>
    <rPh sb="323" eb="324">
      <t>オオ</t>
    </rPh>
    <rPh sb="350" eb="353">
      <t>シチョウソン</t>
    </rPh>
    <rPh sb="353" eb="355">
      <t>セッチ</t>
    </rPh>
    <rPh sb="355" eb="356">
      <t>カタ</t>
    </rPh>
    <rPh sb="359" eb="361">
      <t>ガッペイ</t>
    </rPh>
    <rPh sb="361" eb="363">
      <t>ショリ</t>
    </rPh>
    <rPh sb="363" eb="366">
      <t>ジョウカソウ</t>
    </rPh>
    <rPh sb="366" eb="368">
      <t>セイビ</t>
    </rPh>
    <rPh sb="369" eb="370">
      <t>オコナ</t>
    </rPh>
    <rPh sb="383" eb="385">
      <t>イジ</t>
    </rPh>
    <phoneticPr fontId="4"/>
  </si>
  <si>
    <t>平成18年4月の供用開始から15年が経過し、経年劣化による修繕が頻発している。（令和元年度修繕実績6基2,887,500円）</t>
    <rPh sb="0" eb="2">
      <t>ヘイセイ</t>
    </rPh>
    <rPh sb="4" eb="5">
      <t>ネン</t>
    </rPh>
    <rPh sb="6" eb="7">
      <t>ガツ</t>
    </rPh>
    <rPh sb="8" eb="10">
      <t>キョウヨウ</t>
    </rPh>
    <rPh sb="10" eb="12">
      <t>カイシ</t>
    </rPh>
    <rPh sb="16" eb="17">
      <t>ネン</t>
    </rPh>
    <rPh sb="18" eb="20">
      <t>ケイカ</t>
    </rPh>
    <rPh sb="22" eb="24">
      <t>ケイネン</t>
    </rPh>
    <rPh sb="24" eb="26">
      <t>レッカ</t>
    </rPh>
    <rPh sb="29" eb="31">
      <t>シュウゼン</t>
    </rPh>
    <rPh sb="32" eb="34">
      <t>ヒンパツ</t>
    </rPh>
    <rPh sb="40" eb="41">
      <t>レイ</t>
    </rPh>
    <rPh sb="41" eb="42">
      <t>ワ</t>
    </rPh>
    <rPh sb="42" eb="45">
      <t>ガンネンド</t>
    </rPh>
    <rPh sb="45" eb="47">
      <t>シュウゼン</t>
    </rPh>
    <rPh sb="47" eb="49">
      <t>ジッセキ</t>
    </rPh>
    <rPh sb="50" eb="51">
      <t>キ</t>
    </rPh>
    <rPh sb="60" eb="61">
      <t>エン</t>
    </rPh>
    <phoneticPr fontId="4"/>
  </si>
  <si>
    <t>合併処理浄化槽の維持管理や浄化槽汚泥処分に係る経費が財政を圧迫している。良好な状態維持のため毎月実施している保守点検等について、財政支援を求めるなど経営改善を図る必要がある。また、設備の更新についても老朽化が顕著であることから具体的に検討を進めたい。</t>
    <rPh sb="0" eb="2">
      <t>ガッペイ</t>
    </rPh>
    <rPh sb="2" eb="4">
      <t>ショリ</t>
    </rPh>
    <rPh sb="4" eb="7">
      <t>ジョウカソウ</t>
    </rPh>
    <rPh sb="8" eb="10">
      <t>イジ</t>
    </rPh>
    <rPh sb="10" eb="12">
      <t>カンリ</t>
    </rPh>
    <rPh sb="13" eb="16">
      <t>ジョウカソウ</t>
    </rPh>
    <rPh sb="16" eb="18">
      <t>オデイ</t>
    </rPh>
    <rPh sb="18" eb="20">
      <t>ショブン</t>
    </rPh>
    <rPh sb="21" eb="22">
      <t>カカ</t>
    </rPh>
    <rPh sb="23" eb="25">
      <t>ケイヒ</t>
    </rPh>
    <rPh sb="26" eb="28">
      <t>ザイセイ</t>
    </rPh>
    <rPh sb="29" eb="31">
      <t>アッパク</t>
    </rPh>
    <rPh sb="36" eb="38">
      <t>リョウコウ</t>
    </rPh>
    <rPh sb="39" eb="41">
      <t>ジョウタイ</t>
    </rPh>
    <rPh sb="41" eb="43">
      <t>イジ</t>
    </rPh>
    <rPh sb="46" eb="48">
      <t>マイツキ</t>
    </rPh>
    <rPh sb="48" eb="50">
      <t>ジッシ</t>
    </rPh>
    <rPh sb="54" eb="56">
      <t>ホシュ</t>
    </rPh>
    <rPh sb="56" eb="58">
      <t>テンケン</t>
    </rPh>
    <rPh sb="58" eb="59">
      <t>トウ</t>
    </rPh>
    <rPh sb="64" eb="66">
      <t>ザイセイ</t>
    </rPh>
    <rPh sb="66" eb="68">
      <t>シエン</t>
    </rPh>
    <rPh sb="69" eb="70">
      <t>モト</t>
    </rPh>
    <rPh sb="74" eb="76">
      <t>ケイエイ</t>
    </rPh>
    <rPh sb="76" eb="78">
      <t>カイゼン</t>
    </rPh>
    <rPh sb="79" eb="80">
      <t>ハカ</t>
    </rPh>
    <rPh sb="81" eb="83">
      <t>ヒツヨウ</t>
    </rPh>
    <rPh sb="90" eb="92">
      <t>セツビ</t>
    </rPh>
    <rPh sb="93" eb="95">
      <t>コウシン</t>
    </rPh>
    <rPh sb="100" eb="103">
      <t>ロウキュウカ</t>
    </rPh>
    <rPh sb="104" eb="106">
      <t>ケンチョ</t>
    </rPh>
    <rPh sb="113" eb="116">
      <t>グタイテキ</t>
    </rPh>
    <rPh sb="117" eb="119">
      <t>ケントウ</t>
    </rPh>
    <rPh sb="120" eb="12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</si>
</sst>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B9-4B3F-A740-118E58920546}"/>
            </c:ext>
          </c:extLst>
        </c:ser>
        <c:dLbls>
          <c:showLegendKey val="0"/>
          <c:showVal val="0"/>
          <c:showCatName val="0"/>
          <c:showSerName val="0"/>
          <c:showPercent val="0"/>
          <c:showBubbleSize val="0"/>
        </c:dLbls>
        <c:gapWidth val="150"/>
        <c:axId val="126487168"/>
        <c:axId val="12649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0B9-4B3F-A740-118E58920546}"/>
            </c:ext>
          </c:extLst>
        </c:ser>
        <c:dLbls>
          <c:showLegendKey val="0"/>
          <c:showVal val="0"/>
          <c:showCatName val="0"/>
          <c:showSerName val="0"/>
          <c:showPercent val="0"/>
          <c:showBubbleSize val="0"/>
        </c:dLbls>
        <c:marker val="1"/>
        <c:smooth val="0"/>
        <c:axId val="126487168"/>
        <c:axId val="126497536"/>
      </c:lineChart>
      <c:dateAx>
        <c:axId val="126487168"/>
        <c:scaling>
          <c:orientation val="minMax"/>
        </c:scaling>
        <c:delete val="1"/>
        <c:axPos val="b"/>
        <c:numFmt formatCode="&quot;H&quot;yy" sourceLinked="1"/>
        <c:majorTickMark val="none"/>
        <c:minorTickMark val="none"/>
        <c:tickLblPos val="none"/>
        <c:crossAx val="126497536"/>
        <c:crosses val="autoZero"/>
        <c:auto val="1"/>
        <c:lblOffset val="100"/>
        <c:baseTimeUnit val="years"/>
      </c:dateAx>
      <c:valAx>
        <c:axId val="1264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87-4536-A125-ED196FB6A7C2}"/>
            </c:ext>
          </c:extLst>
        </c:ser>
        <c:dLbls>
          <c:showLegendKey val="0"/>
          <c:showVal val="0"/>
          <c:showCatName val="0"/>
          <c:showSerName val="0"/>
          <c:showPercent val="0"/>
          <c:showBubbleSize val="0"/>
        </c:dLbls>
        <c:gapWidth val="150"/>
        <c:axId val="127122048"/>
        <c:axId val="12712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1287-4536-A125-ED196FB6A7C2}"/>
            </c:ext>
          </c:extLst>
        </c:ser>
        <c:dLbls>
          <c:showLegendKey val="0"/>
          <c:showVal val="0"/>
          <c:showCatName val="0"/>
          <c:showSerName val="0"/>
          <c:showPercent val="0"/>
          <c:showBubbleSize val="0"/>
        </c:dLbls>
        <c:marker val="1"/>
        <c:smooth val="0"/>
        <c:axId val="127122048"/>
        <c:axId val="127128320"/>
      </c:lineChart>
      <c:dateAx>
        <c:axId val="127122048"/>
        <c:scaling>
          <c:orientation val="minMax"/>
        </c:scaling>
        <c:delete val="1"/>
        <c:axPos val="b"/>
        <c:numFmt formatCode="&quot;H&quot;yy" sourceLinked="1"/>
        <c:majorTickMark val="none"/>
        <c:minorTickMark val="none"/>
        <c:tickLblPos val="none"/>
        <c:crossAx val="127128320"/>
        <c:crosses val="autoZero"/>
        <c:auto val="1"/>
        <c:lblOffset val="100"/>
        <c:baseTimeUnit val="years"/>
      </c:dateAx>
      <c:valAx>
        <c:axId val="1271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6FD-4B2A-8E53-41986D4261E8}"/>
            </c:ext>
          </c:extLst>
        </c:ser>
        <c:dLbls>
          <c:showLegendKey val="0"/>
          <c:showVal val="0"/>
          <c:showCatName val="0"/>
          <c:showSerName val="0"/>
          <c:showPercent val="0"/>
          <c:showBubbleSize val="0"/>
        </c:dLbls>
        <c:gapWidth val="150"/>
        <c:axId val="127167488"/>
        <c:axId val="12718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26FD-4B2A-8E53-41986D4261E8}"/>
            </c:ext>
          </c:extLst>
        </c:ser>
        <c:dLbls>
          <c:showLegendKey val="0"/>
          <c:showVal val="0"/>
          <c:showCatName val="0"/>
          <c:showSerName val="0"/>
          <c:showPercent val="0"/>
          <c:showBubbleSize val="0"/>
        </c:dLbls>
        <c:marker val="1"/>
        <c:smooth val="0"/>
        <c:axId val="127167488"/>
        <c:axId val="127181952"/>
      </c:lineChart>
      <c:dateAx>
        <c:axId val="127167488"/>
        <c:scaling>
          <c:orientation val="minMax"/>
        </c:scaling>
        <c:delete val="1"/>
        <c:axPos val="b"/>
        <c:numFmt formatCode="&quot;H&quot;yy" sourceLinked="1"/>
        <c:majorTickMark val="none"/>
        <c:minorTickMark val="none"/>
        <c:tickLblPos val="none"/>
        <c:crossAx val="127181952"/>
        <c:crosses val="autoZero"/>
        <c:auto val="1"/>
        <c:lblOffset val="100"/>
        <c:baseTimeUnit val="years"/>
      </c:dateAx>
      <c:valAx>
        <c:axId val="1271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102.51</c:v>
                </c:pt>
                <c:pt idx="1">
                  <c:v>100</c:v>
                </c:pt>
                <c:pt idx="2">
                  <c:v>100</c:v>
                </c:pt>
                <c:pt idx="3">
                  <c:v>100</c:v>
                </c:pt>
                <c:pt idx="4">
                  <c:v>112.2</c:v>
                </c:pt>
              </c:numCache>
            </c:numRef>
          </c:val>
          <c:extLst>
            <c:ext xmlns:c16="http://schemas.microsoft.com/office/drawing/2014/chart" uri="{C3380CC4-5D6E-409C-BE32-E72D297353CC}">
              <c16:uniqueId val="{00000000-3EA1-40CD-ABCE-A4C90D829B1B}"/>
            </c:ext>
          </c:extLst>
        </c:ser>
        <c:dLbls>
          <c:showLegendKey val="0"/>
          <c:showVal val="0"/>
          <c:showCatName val="0"/>
          <c:showSerName val="0"/>
          <c:showPercent val="0"/>
          <c:showBubbleSize val="0"/>
        </c:dLbls>
        <c:gapWidth val="150"/>
        <c:axId val="126528512"/>
        <c:axId val="12653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A1-40CD-ABCE-A4C90D829B1B}"/>
            </c:ext>
          </c:extLst>
        </c:ser>
        <c:dLbls>
          <c:showLegendKey val="0"/>
          <c:showVal val="0"/>
          <c:showCatName val="0"/>
          <c:showSerName val="0"/>
          <c:showPercent val="0"/>
          <c:showBubbleSize val="0"/>
        </c:dLbls>
        <c:marker val="1"/>
        <c:smooth val="0"/>
        <c:axId val="126528512"/>
        <c:axId val="126534784"/>
      </c:lineChart>
      <c:dateAx>
        <c:axId val="126528512"/>
        <c:scaling>
          <c:orientation val="minMax"/>
        </c:scaling>
        <c:delete val="1"/>
        <c:axPos val="b"/>
        <c:numFmt formatCode="&quot;H&quot;yy" sourceLinked="1"/>
        <c:majorTickMark val="none"/>
        <c:minorTickMark val="none"/>
        <c:tickLblPos val="none"/>
        <c:crossAx val="126534784"/>
        <c:crosses val="autoZero"/>
        <c:auto val="1"/>
        <c:lblOffset val="100"/>
        <c:baseTimeUnit val="years"/>
      </c:dateAx>
      <c:valAx>
        <c:axId val="1265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B4-4AF1-9379-495D8610C820}"/>
            </c:ext>
          </c:extLst>
        </c:ser>
        <c:dLbls>
          <c:showLegendKey val="0"/>
          <c:showVal val="0"/>
          <c:showCatName val="0"/>
          <c:showSerName val="0"/>
          <c:showPercent val="0"/>
          <c:showBubbleSize val="0"/>
        </c:dLbls>
        <c:gapWidth val="150"/>
        <c:axId val="126549376"/>
        <c:axId val="1267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B4-4AF1-9379-495D8610C820}"/>
            </c:ext>
          </c:extLst>
        </c:ser>
        <c:dLbls>
          <c:showLegendKey val="0"/>
          <c:showVal val="0"/>
          <c:showCatName val="0"/>
          <c:showSerName val="0"/>
          <c:showPercent val="0"/>
          <c:showBubbleSize val="0"/>
        </c:dLbls>
        <c:marker val="1"/>
        <c:smooth val="0"/>
        <c:axId val="126549376"/>
        <c:axId val="126711296"/>
      </c:lineChart>
      <c:dateAx>
        <c:axId val="126549376"/>
        <c:scaling>
          <c:orientation val="minMax"/>
        </c:scaling>
        <c:delete val="1"/>
        <c:axPos val="b"/>
        <c:numFmt formatCode="&quot;H&quot;yy" sourceLinked="1"/>
        <c:majorTickMark val="none"/>
        <c:minorTickMark val="none"/>
        <c:tickLblPos val="none"/>
        <c:crossAx val="126711296"/>
        <c:crosses val="autoZero"/>
        <c:auto val="1"/>
        <c:lblOffset val="100"/>
        <c:baseTimeUnit val="years"/>
      </c:dateAx>
      <c:valAx>
        <c:axId val="1267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4C-491A-A068-418CB8818ABF}"/>
            </c:ext>
          </c:extLst>
        </c:ser>
        <c:dLbls>
          <c:showLegendKey val="0"/>
          <c:showVal val="0"/>
          <c:showCatName val="0"/>
          <c:showSerName val="0"/>
          <c:showPercent val="0"/>
          <c:showBubbleSize val="0"/>
        </c:dLbls>
        <c:gapWidth val="150"/>
        <c:axId val="126820352"/>
        <c:axId val="1268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4C-491A-A068-418CB8818ABF}"/>
            </c:ext>
          </c:extLst>
        </c:ser>
        <c:dLbls>
          <c:showLegendKey val="0"/>
          <c:showVal val="0"/>
          <c:showCatName val="0"/>
          <c:showSerName val="0"/>
          <c:showPercent val="0"/>
          <c:showBubbleSize val="0"/>
        </c:dLbls>
        <c:marker val="1"/>
        <c:smooth val="0"/>
        <c:axId val="126820352"/>
        <c:axId val="126822272"/>
      </c:lineChart>
      <c:dateAx>
        <c:axId val="126820352"/>
        <c:scaling>
          <c:orientation val="minMax"/>
        </c:scaling>
        <c:delete val="1"/>
        <c:axPos val="b"/>
        <c:numFmt formatCode="&quot;H&quot;yy" sourceLinked="1"/>
        <c:majorTickMark val="none"/>
        <c:minorTickMark val="none"/>
        <c:tickLblPos val="none"/>
        <c:crossAx val="126822272"/>
        <c:crosses val="autoZero"/>
        <c:auto val="1"/>
        <c:lblOffset val="100"/>
        <c:baseTimeUnit val="years"/>
      </c:dateAx>
      <c:valAx>
        <c:axId val="1268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28-4D17-B373-CCABAB3B1A8B}"/>
            </c:ext>
          </c:extLst>
        </c:ser>
        <c:dLbls>
          <c:showLegendKey val="0"/>
          <c:showVal val="0"/>
          <c:showCatName val="0"/>
          <c:showSerName val="0"/>
          <c:showPercent val="0"/>
          <c:showBubbleSize val="0"/>
        </c:dLbls>
        <c:gapWidth val="150"/>
        <c:axId val="126863616"/>
        <c:axId val="1268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8-4D17-B373-CCABAB3B1A8B}"/>
            </c:ext>
          </c:extLst>
        </c:ser>
        <c:dLbls>
          <c:showLegendKey val="0"/>
          <c:showVal val="0"/>
          <c:showCatName val="0"/>
          <c:showSerName val="0"/>
          <c:showPercent val="0"/>
          <c:showBubbleSize val="0"/>
        </c:dLbls>
        <c:marker val="1"/>
        <c:smooth val="0"/>
        <c:axId val="126863616"/>
        <c:axId val="126865792"/>
      </c:lineChart>
      <c:dateAx>
        <c:axId val="126863616"/>
        <c:scaling>
          <c:orientation val="minMax"/>
        </c:scaling>
        <c:delete val="1"/>
        <c:axPos val="b"/>
        <c:numFmt formatCode="&quot;H&quot;yy" sourceLinked="1"/>
        <c:majorTickMark val="none"/>
        <c:minorTickMark val="none"/>
        <c:tickLblPos val="none"/>
        <c:crossAx val="126865792"/>
        <c:crosses val="autoZero"/>
        <c:auto val="1"/>
        <c:lblOffset val="100"/>
        <c:baseTimeUnit val="years"/>
      </c:dateAx>
      <c:valAx>
        <c:axId val="1268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41-475E-9B3E-0825E83AF289}"/>
            </c:ext>
          </c:extLst>
        </c:ser>
        <c:dLbls>
          <c:showLegendKey val="0"/>
          <c:showVal val="0"/>
          <c:showCatName val="0"/>
          <c:showSerName val="0"/>
          <c:showPercent val="0"/>
          <c:showBubbleSize val="0"/>
        </c:dLbls>
        <c:gapWidth val="150"/>
        <c:axId val="126905344"/>
        <c:axId val="1269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41-475E-9B3E-0825E83AF289}"/>
            </c:ext>
          </c:extLst>
        </c:ser>
        <c:dLbls>
          <c:showLegendKey val="0"/>
          <c:showVal val="0"/>
          <c:showCatName val="0"/>
          <c:showSerName val="0"/>
          <c:showPercent val="0"/>
          <c:showBubbleSize val="0"/>
        </c:dLbls>
        <c:marker val="1"/>
        <c:smooth val="0"/>
        <c:axId val="126905344"/>
        <c:axId val="126911616"/>
      </c:lineChart>
      <c:dateAx>
        <c:axId val="126905344"/>
        <c:scaling>
          <c:orientation val="minMax"/>
        </c:scaling>
        <c:delete val="1"/>
        <c:axPos val="b"/>
        <c:numFmt formatCode="&quot;H&quot;yy" sourceLinked="1"/>
        <c:majorTickMark val="none"/>
        <c:minorTickMark val="none"/>
        <c:tickLblPos val="none"/>
        <c:crossAx val="126911616"/>
        <c:crosses val="autoZero"/>
        <c:auto val="1"/>
        <c:lblOffset val="100"/>
        <c:baseTimeUnit val="years"/>
      </c:dateAx>
      <c:valAx>
        <c:axId val="1269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181.56</c:v>
                </c:pt>
                <c:pt idx="1">
                  <c:v>135</c:v>
                </c:pt>
                <c:pt idx="2">
                  <c:v>45.16</c:v>
                </c:pt>
                <c:pt idx="3">
                  <c:v>54.16</c:v>
                </c:pt>
                <c:pt idx="4" formatCode="#,##0.00;&quot;△&quot;#,##0.00">
                  <c:v>0</c:v>
                </c:pt>
              </c:numCache>
            </c:numRef>
          </c:val>
          <c:extLst>
            <c:ext xmlns:c16="http://schemas.microsoft.com/office/drawing/2014/chart" uri="{C3380CC4-5D6E-409C-BE32-E72D297353CC}">
              <c16:uniqueId val="{00000000-7721-4002-BE6E-575ADB2A3B1A}"/>
            </c:ext>
          </c:extLst>
        </c:ser>
        <c:dLbls>
          <c:showLegendKey val="0"/>
          <c:showVal val="0"/>
          <c:showCatName val="0"/>
          <c:showSerName val="0"/>
          <c:showPercent val="0"/>
          <c:showBubbleSize val="0"/>
        </c:dLbls>
        <c:gapWidth val="150"/>
        <c:axId val="126946688"/>
        <c:axId val="12696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7721-4002-BE6E-575ADB2A3B1A}"/>
            </c:ext>
          </c:extLst>
        </c:ser>
        <c:dLbls>
          <c:showLegendKey val="0"/>
          <c:showVal val="0"/>
          <c:showCatName val="0"/>
          <c:showSerName val="0"/>
          <c:showPercent val="0"/>
          <c:showBubbleSize val="0"/>
        </c:dLbls>
        <c:marker val="1"/>
        <c:smooth val="0"/>
        <c:axId val="126946688"/>
        <c:axId val="126961152"/>
      </c:lineChart>
      <c:dateAx>
        <c:axId val="126946688"/>
        <c:scaling>
          <c:orientation val="minMax"/>
        </c:scaling>
        <c:delete val="1"/>
        <c:axPos val="b"/>
        <c:numFmt formatCode="&quot;H&quot;yy" sourceLinked="1"/>
        <c:majorTickMark val="none"/>
        <c:minorTickMark val="none"/>
        <c:tickLblPos val="none"/>
        <c:crossAx val="126961152"/>
        <c:crosses val="autoZero"/>
        <c:auto val="1"/>
        <c:lblOffset val="100"/>
        <c:baseTimeUnit val="years"/>
      </c:dateAx>
      <c:valAx>
        <c:axId val="1269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30.27</c:v>
                </c:pt>
                <c:pt idx="1">
                  <c:v>26.61</c:v>
                </c:pt>
                <c:pt idx="2">
                  <c:v>31.11</c:v>
                </c:pt>
                <c:pt idx="3">
                  <c:v>33.68</c:v>
                </c:pt>
                <c:pt idx="4">
                  <c:v>30.55</c:v>
                </c:pt>
              </c:numCache>
            </c:numRef>
          </c:val>
          <c:extLst>
            <c:ext xmlns:c16="http://schemas.microsoft.com/office/drawing/2014/chart" uri="{C3380CC4-5D6E-409C-BE32-E72D297353CC}">
              <c16:uniqueId val="{00000000-C71F-4342-BDC8-39AEF5FC86B1}"/>
            </c:ext>
          </c:extLst>
        </c:ser>
        <c:dLbls>
          <c:showLegendKey val="0"/>
          <c:showVal val="0"/>
          <c:showCatName val="0"/>
          <c:showSerName val="0"/>
          <c:showPercent val="0"/>
          <c:showBubbleSize val="0"/>
        </c:dLbls>
        <c:gapWidth val="150"/>
        <c:axId val="127000576"/>
        <c:axId val="12700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C71F-4342-BDC8-39AEF5FC86B1}"/>
            </c:ext>
          </c:extLst>
        </c:ser>
        <c:dLbls>
          <c:showLegendKey val="0"/>
          <c:showVal val="0"/>
          <c:showCatName val="0"/>
          <c:showSerName val="0"/>
          <c:showPercent val="0"/>
          <c:showBubbleSize val="0"/>
        </c:dLbls>
        <c:marker val="1"/>
        <c:smooth val="0"/>
        <c:axId val="127000576"/>
        <c:axId val="127002496"/>
      </c:lineChart>
      <c:dateAx>
        <c:axId val="127000576"/>
        <c:scaling>
          <c:orientation val="minMax"/>
        </c:scaling>
        <c:delete val="1"/>
        <c:axPos val="b"/>
        <c:numFmt formatCode="&quot;H&quot;yy" sourceLinked="1"/>
        <c:majorTickMark val="none"/>
        <c:minorTickMark val="none"/>
        <c:tickLblPos val="none"/>
        <c:crossAx val="127002496"/>
        <c:crosses val="autoZero"/>
        <c:auto val="1"/>
        <c:lblOffset val="100"/>
        <c:baseTimeUnit val="years"/>
      </c:dateAx>
      <c:valAx>
        <c:axId val="1270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311.74</c:v>
                </c:pt>
                <c:pt idx="1">
                  <c:v>309.18</c:v>
                </c:pt>
                <c:pt idx="2">
                  <c:v>333.51</c:v>
                </c:pt>
                <c:pt idx="3">
                  <c:v>305.62</c:v>
                </c:pt>
                <c:pt idx="4">
                  <c:v>324.23</c:v>
                </c:pt>
              </c:numCache>
            </c:numRef>
          </c:val>
          <c:extLst>
            <c:ext xmlns:c16="http://schemas.microsoft.com/office/drawing/2014/chart" uri="{C3380CC4-5D6E-409C-BE32-E72D297353CC}">
              <c16:uniqueId val="{00000000-6F42-4A19-B4B9-65D31FEAFB31}"/>
            </c:ext>
          </c:extLst>
        </c:ser>
        <c:dLbls>
          <c:showLegendKey val="0"/>
          <c:showVal val="0"/>
          <c:showCatName val="0"/>
          <c:showSerName val="0"/>
          <c:showPercent val="0"/>
          <c:showBubbleSize val="0"/>
        </c:dLbls>
        <c:gapWidth val="150"/>
        <c:axId val="127076608"/>
        <c:axId val="1270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6F42-4A19-B4B9-65D31FEAFB31}"/>
            </c:ext>
          </c:extLst>
        </c:ser>
        <c:dLbls>
          <c:showLegendKey val="0"/>
          <c:showVal val="0"/>
          <c:showCatName val="0"/>
          <c:showSerName val="0"/>
          <c:showPercent val="0"/>
          <c:showBubbleSize val="0"/>
        </c:dLbls>
        <c:marker val="1"/>
        <c:smooth val="0"/>
        <c:axId val="127076608"/>
        <c:axId val="127095168"/>
      </c:lineChart>
      <c:dateAx>
        <c:axId val="127076608"/>
        <c:scaling>
          <c:orientation val="minMax"/>
        </c:scaling>
        <c:delete val="1"/>
        <c:axPos val="b"/>
        <c:numFmt formatCode="&quot;H&quot;yy" sourceLinked="1"/>
        <c:majorTickMark val="none"/>
        <c:minorTickMark val="none"/>
        <c:tickLblPos val="none"/>
        <c:crossAx val="127095168"/>
        <c:crosses val="autoZero"/>
        <c:auto val="1"/>
        <c:lblOffset val="100"/>
        <c:baseTimeUnit val="years"/>
      </c:dateAx>
      <c:valAx>
        <c:axId val="1270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三島村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366</v>
      </c>
      <c r="AM8" s="51"/>
      <c r="AN8" s="51"/>
      <c r="AO8" s="51"/>
      <c r="AP8" s="51"/>
      <c r="AQ8" s="51"/>
      <c r="AR8" s="51"/>
      <c r="AS8" s="51"/>
      <c r="AT8" s="46">
        <f>データ!T6</f>
        <v>31.39</v>
      </c>
      <c r="AU8" s="46"/>
      <c r="AV8" s="46"/>
      <c r="AW8" s="46"/>
      <c r="AX8" s="46"/>
      <c r="AY8" s="46"/>
      <c r="AZ8" s="46"/>
      <c r="BA8" s="46"/>
      <c r="BB8" s="46">
        <f>データ!U6</f>
        <v>11.66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46">
        <f>データ!Q6</f>
        <v>100</v>
      </c>
      <c r="X10" s="46"/>
      <c r="Y10" s="46"/>
      <c r="Z10" s="46"/>
      <c r="AA10" s="46"/>
      <c r="AB10" s="46"/>
      <c r="AC10" s="46"/>
      <c r="AD10" s="51">
        <f>データ!R6</f>
        <v>3888</v>
      </c>
      <c r="AE10" s="51"/>
      <c r="AF10" s="51"/>
      <c r="AG10" s="51"/>
      <c r="AH10" s="51"/>
      <c r="AI10" s="51"/>
      <c r="AJ10" s="51"/>
      <c r="AK10" s="2"/>
      <c r="AL10" s="51">
        <f>データ!V6</f>
        <v>348</v>
      </c>
      <c r="AM10" s="51"/>
      <c r="AN10" s="51"/>
      <c r="AO10" s="51"/>
      <c r="AP10" s="51"/>
      <c r="AQ10" s="51"/>
      <c r="AR10" s="51"/>
      <c r="AS10" s="51"/>
      <c r="AT10" s="46">
        <f>データ!W6</f>
        <v>0.31</v>
      </c>
      <c r="AU10" s="46"/>
      <c r="AV10" s="46"/>
      <c r="AW10" s="46"/>
      <c r="AX10" s="46"/>
      <c r="AY10" s="46"/>
      <c r="AZ10" s="46"/>
      <c r="BA10" s="46"/>
      <c r="BB10" s="46">
        <f>データ!X6</f>
        <v>1122.58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fqaqIvIDeZlYCpWiXUr9f1BOgQ5Xia7mLYRamRuBlvppv15xUusKCevqdAq1LjJfxRlFnJlMEK/P1nEWk0taLw==" saltValue="4afA1wiJJR3rYccDZHyK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463035</v>
      </c>
      <c r="D6" s="33">
        <f t="shared" si="3"/>
        <v>47</v>
      </c>
      <c r="E6" s="33">
        <f t="shared" si="3"/>
        <v>18</v>
      </c>
      <c r="F6" s="33">
        <f t="shared" si="3"/>
        <v>0</v>
      </c>
      <c r="G6" s="33">
        <f t="shared" si="3"/>
        <v>0</v>
      </c>
      <c r="H6" s="33" t="str">
        <f t="shared" si="3"/>
        <v>鹿児島県　三島村</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100</v>
      </c>
      <c r="Q6" s="34">
        <f t="shared" si="3"/>
        <v>100</v>
      </c>
      <c r="R6" s="34">
        <f t="shared" si="3"/>
        <v>3888</v>
      </c>
      <c r="S6" s="34">
        <f t="shared" si="3"/>
        <v>366</v>
      </c>
      <c r="T6" s="34">
        <f t="shared" si="3"/>
        <v>31.39</v>
      </c>
      <c r="U6" s="34">
        <f t="shared" si="3"/>
        <v>11.66</v>
      </c>
      <c r="V6" s="34">
        <f t="shared" si="3"/>
        <v>348</v>
      </c>
      <c r="W6" s="34">
        <f t="shared" si="3"/>
        <v>0.31</v>
      </c>
      <c r="X6" s="34">
        <f t="shared" si="3"/>
        <v>1122.58</v>
      </c>
      <c r="Y6" s="35">
        <f>IF(Y7="",NA(),Y7)</f>
        <v>102.51</v>
      </c>
      <c r="Z6" s="35">
        <f t="shared" ref="Z6:AH6" si="4">IF(Z7="",NA(),Z7)</f>
        <v>100</v>
      </c>
      <c r="AA6" s="35">
        <f t="shared" si="4"/>
        <v>100</v>
      </c>
      <c r="AB6" s="35">
        <f t="shared" si="4"/>
        <v>100</v>
      </c>
      <c r="AC6" s="35">
        <f t="shared" si="4"/>
        <v>112.2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181.56</v>
      </c>
      <c r="BG6" s="35">
        <f t="shared" ref="BG6:BO6" si="7">IF(BG7="",NA(),BG7)</f>
        <v>135</v>
      </c>
      <c r="BH6" s="35">
        <f t="shared" si="7"/>
        <v>45.16</v>
      </c>
      <c r="BI6" s="35">
        <f t="shared" si="7"/>
        <v>54.16</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30.27</v>
      </c>
      <c r="BR6" s="35">
        <f t="shared" ref="BR6:BZ6" si="8">IF(BR7="",NA(),BR7)</f>
        <v>26.61</v>
      </c>
      <c r="BS6" s="35">
        <f t="shared" si="8"/>
        <v>31.11</v>
      </c>
      <c r="BT6" s="35">
        <f t="shared" si="8"/>
        <v>33.68</v>
      </c>
      <c r="BU6" s="35">
        <f t="shared" si="8"/>
        <v>30.55</v>
      </c>
      <c r="BV6" s="35">
        <f t="shared" si="8"/>
        <v>57.03</v>
      </c>
      <c r="BW6" s="35">
        <f t="shared" si="8"/>
        <v>55.84</v>
      </c>
      <c r="BX6" s="35">
        <f t="shared" si="8"/>
        <v>57.08</v>
      </c>
      <c r="BY6" s="35">
        <f t="shared" si="8"/>
        <v>55.85</v>
      </c>
      <c r="BZ6" s="35">
        <f t="shared" si="8"/>
        <v>53.23</v>
      </c>
      <c r="CA6" s="34" t="str">
        <f>IF(CA7="","",IF(CA7="-","【-】","【"&amp;SUBSTITUTE(TEXT(CA7,"#,##0.00"),"-","△")&amp;"】"))</f>
        <v>【59.98】</v>
      </c>
      <c r="CB6" s="35">
        <f>IF(CB7="",NA(),CB7)</f>
        <v>311.74</v>
      </c>
      <c r="CC6" s="35">
        <f t="shared" ref="CC6:CK6" si="9">IF(CC7="",NA(),CC7)</f>
        <v>309.18</v>
      </c>
      <c r="CD6" s="35">
        <f t="shared" si="9"/>
        <v>333.51</v>
      </c>
      <c r="CE6" s="35">
        <f t="shared" si="9"/>
        <v>305.62</v>
      </c>
      <c r="CF6" s="35">
        <f t="shared" si="9"/>
        <v>324.23</v>
      </c>
      <c r="CG6" s="35">
        <f t="shared" si="9"/>
        <v>283.73</v>
      </c>
      <c r="CH6" s="35">
        <f t="shared" si="9"/>
        <v>287.57</v>
      </c>
      <c r="CI6" s="35">
        <f t="shared" si="9"/>
        <v>286.86</v>
      </c>
      <c r="CJ6" s="35">
        <f t="shared" si="9"/>
        <v>287.91000000000003</v>
      </c>
      <c r="CK6" s="35">
        <f t="shared" si="9"/>
        <v>283.3</v>
      </c>
      <c r="CL6" s="34" t="str">
        <f>IF(CL7="","",IF(CL7="-","【-】","【"&amp;SUBSTITUTE(TEXT(CL7,"#,##0.00"),"-","△")&amp;"】"))</f>
        <v>【272.98】</v>
      </c>
      <c r="CM6" s="35" t="str">
        <f>IF(CM7="",NA(),CM7)</f>
        <v>-</v>
      </c>
      <c r="CN6" s="35" t="str">
        <f t="shared" ref="CN6:CV6" si="10">IF(CN7="",NA(),CN7)</f>
        <v>-</v>
      </c>
      <c r="CO6" s="35" t="str">
        <f t="shared" si="10"/>
        <v>-</v>
      </c>
      <c r="CP6" s="35" t="str">
        <f t="shared" si="10"/>
        <v>-</v>
      </c>
      <c r="CQ6" s="35" t="str">
        <f t="shared" si="10"/>
        <v>-</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463035</v>
      </c>
      <c r="D7" s="37">
        <v>47</v>
      </c>
      <c r="E7" s="37">
        <v>18</v>
      </c>
      <c r="F7" s="37">
        <v>0</v>
      </c>
      <c r="G7" s="37">
        <v>0</v>
      </c>
      <c r="H7" s="37" t="s">
        <v>99</v>
      </c>
      <c r="I7" s="37" t="s">
        <v>100</v>
      </c>
      <c r="J7" s="37" t="s">
        <v>101</v>
      </c>
      <c r="K7" s="37" t="s">
        <v>102</v>
      </c>
      <c r="L7" s="37" t="s">
        <v>103</v>
      </c>
      <c r="M7" s="37" t="s">
        <v>104</v>
      </c>
      <c r="N7" s="38" t="s">
        <v>105</v>
      </c>
      <c r="O7" s="38" t="s">
        <v>106</v>
      </c>
      <c r="P7" s="38">
        <v>100</v>
      </c>
      <c r="Q7" s="38">
        <v>100</v>
      </c>
      <c r="R7" s="38">
        <v>3888</v>
      </c>
      <c r="S7" s="38">
        <v>366</v>
      </c>
      <c r="T7" s="38">
        <v>31.39</v>
      </c>
      <c r="U7" s="38">
        <v>11.66</v>
      </c>
      <c r="V7" s="38">
        <v>348</v>
      </c>
      <c r="W7" s="38">
        <v>0.31</v>
      </c>
      <c r="X7" s="38">
        <v>1122.58</v>
      </c>
      <c r="Y7" s="38">
        <v>102.51</v>
      </c>
      <c r="Z7" s="38">
        <v>100</v>
      </c>
      <c r="AA7" s="38">
        <v>100</v>
      </c>
      <c r="AB7" s="38">
        <v>100</v>
      </c>
      <c r="AC7" s="38">
        <v>112.2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181.56</v>
      </c>
      <c r="BG7" s="38">
        <v>135</v>
      </c>
      <c r="BH7" s="38">
        <v>45.16</v>
      </c>
      <c r="BI7" s="38">
        <v>54.16</v>
      </c>
      <c r="BJ7" s="38">
        <v>0</v>
      </c>
      <c r="BK7" s="38">
        <v>392.19</v>
      </c>
      <c r="BL7" s="38">
        <v>413.5</v>
      </c>
      <c r="BM7" s="38">
        <v>407.42</v>
      </c>
      <c r="BN7" s="38">
        <v>386.46</v>
      </c>
      <c r="BO7" s="38">
        <v>421.25</v>
      </c>
      <c r="BP7" s="38">
        <v>307.23</v>
      </c>
      <c r="BQ7" s="38">
        <v>30.27</v>
      </c>
      <c r="BR7" s="38">
        <v>26.61</v>
      </c>
      <c r="BS7" s="38">
        <v>31.11</v>
      </c>
      <c r="BT7" s="38">
        <v>33.68</v>
      </c>
      <c r="BU7" s="38">
        <v>30.55</v>
      </c>
      <c r="BV7" s="38">
        <v>57.03</v>
      </c>
      <c r="BW7" s="38">
        <v>55.84</v>
      </c>
      <c r="BX7" s="38">
        <v>57.08</v>
      </c>
      <c r="BY7" s="38">
        <v>55.85</v>
      </c>
      <c r="BZ7" s="38">
        <v>53.23</v>
      </c>
      <c r="CA7" s="38">
        <v>59.98</v>
      </c>
      <c r="CB7" s="38">
        <v>311.74</v>
      </c>
      <c r="CC7" s="38">
        <v>309.18</v>
      </c>
      <c r="CD7" s="38">
        <v>333.51</v>
      </c>
      <c r="CE7" s="38">
        <v>305.62</v>
      </c>
      <c r="CF7" s="38">
        <v>324.23</v>
      </c>
      <c r="CG7" s="38">
        <v>283.73</v>
      </c>
      <c r="CH7" s="38">
        <v>287.57</v>
      </c>
      <c r="CI7" s="38">
        <v>286.86</v>
      </c>
      <c r="CJ7" s="38">
        <v>287.91000000000003</v>
      </c>
      <c r="CK7" s="38">
        <v>283.3</v>
      </c>
      <c r="CL7" s="38">
        <v>272.98</v>
      </c>
      <c r="CM7" s="38" t="s">
        <v>105</v>
      </c>
      <c r="CN7" s="38" t="s">
        <v>105</v>
      </c>
      <c r="CO7" s="38" t="s">
        <v>105</v>
      </c>
      <c r="CP7" s="38" t="s">
        <v>105</v>
      </c>
      <c r="CQ7" s="38" t="s">
        <v>105</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2021-01-21T01:53:22Z</cp:lastPrinted>
  <dcterms:created xsi:type="dcterms:W3CDTF">2020-12-04T03:19:22Z</dcterms:created>
  <dcterms:modified xsi:type="dcterms:W3CDTF">2021-02-18T00:20:00Z</dcterms:modified>
  <cp:category/>
</cp:coreProperties>
</file>