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21_十島村【済】\"/>
    </mc:Choice>
  </mc:AlternateContent>
  <workbookProtection workbookAlgorithmName="SHA-512" workbookHashValue="3HrGQptG4c60m5KtDDKUKu0hrH0Im0HO2/qaYVjaJJPQUMud++7pmnvOM7e0INr76dWR9ioVFUNiwx3+fyNKZw==" workbookSaltValue="kp/k79ylTbtA1BCWwa8qX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<sst xmlns="http://schemas.openxmlformats.org/spreadsheetml/2006/main" count="233" uniqueCount="118">
  <si>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</si>
  <si>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</si>
  <si>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</si>
  <si>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</si>
  <si>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</si>
  <si>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</si>
  <si>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</si>
  <si>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</si>
  <si>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</si>
  <si>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</si>
  <si>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</si>
  <si>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</si>
  <si>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</si>
  <si>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</si>
  <si>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</si>
  <si>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</si>
  <si>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</si>
  <si>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</si>
  <si>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</si>
  <si>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</si>
  <si>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</si>
  <si>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</si>
  <si>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</si>
  <si>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</si>
  <si>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</si>
  <si>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</si>
  <si>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</si>
  <si>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</si>
  <si>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</si>
  <si>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</si>
  <si>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</si>
  <si>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</si>
  <si>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</si>
  <si>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</si>
  <si>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</si>
  <si>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</si>
  <si>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</si>
  <si>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</si>
  <si>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</si>
  <si>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</si>
  <si>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</si>
  <si>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</si>
  <si>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</si>
  <si>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</si>
  <si>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</si>
  <si>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</si>
  <si>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</si>
  <si>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</si>
  <si>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</si>
  <si>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</si>
  <si>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</si>
  <si>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</si>
  <si>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</si>
  <si>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</si>
  <si>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</si>
  <si>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</si>
  <si>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</si>
  <si>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</si>
  <si>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</si>
  <si>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</si>
  <si>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</si>
  <si>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</si>
  <si>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</si>
  <si>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</si>
  <si>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</si>
  <si>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</si>
  <si>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</si>
  <si>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</si>
  <si>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</si>
  <si>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</si>
  <si>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</si>
  <si>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</si>
  <si>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</si>
  <si>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</si>
  <si>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</si>
  <si>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</si>
  <si>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</si>
  <si>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</si>
  <si>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</si>
  <si>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</si>
  <si>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</si>
  <si>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</si>
  <si>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</si>
  <si>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</si>
  <si>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</si>
  <si>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</si>
  <si>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</si>
  <si>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</si>
  <si>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</si>
  <si>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</si>
  <si>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</si>
  <si>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</si>
  <si>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</si>
  <si>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</si>
  <si>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</si>
  <si>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</si>
  <si>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十島村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</si>
  <si>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</si>
  <si>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</si>
  <si>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</si>
  <si>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</si>
  <si>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</si>
  <si>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</si>
  <si>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</si>
  <si>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</si>
  <si>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</si>
  <si>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</si>
  <si>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</si>
  <si>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</si>
  <si>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</si>
  <si>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</si>
  <si>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</si>
  <si>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</si>
  <si>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</si>
  <si>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</si>
  <si>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収益的収支比率については、前年度より増加したものの、全国平均値を下回っているとともに100%を超えておらず、継続して赤字経営となっているため，引き続き、経営状況にあわせた料金体系の見直し等、増収対策が必要と考えられる。
　企業債残高対給水収益比率については、平成23年度以降、全国平均値を下回っていたが、元年度は増加に転じた。</t>
    </r>
    <r>
      <rPr>
        <sz val="11"/>
        <rFont val="ＭＳ ゴシック"/>
        <family val="3"/>
        <charset val="128"/>
      </rPr>
      <t>企業債残高に対し料金収入は多い状況</t>
    </r>
    <r>
      <rPr>
        <sz val="11"/>
        <color theme="1"/>
        <rFont val="ＭＳ ゴシック"/>
        <family val="3"/>
        <charset val="128"/>
      </rPr>
      <t xml:space="preserve">となっているが、これまでの事業費規模で投資を継続した場合、令和10年前後に企業債残高及び償還金返済額のピークを迎える見込みとなっている。
　料金回収率については、営業収益(料金収入)に比べ、施設等の老朽化に伴う修繕費用が増加していることにより40%前後で推移している。日頃の定期的な保守管理体制の徹底等、適切な維持管理に努め支出額を抑えていく必要がある。
　給水原価についても料金回収率同様、引き続き適切な維持管理に努め支出額を抑えていく必要がある。
　施設利用率については、類似団体平均値よりも上回っていることから、施設の効率性は、高いものと推測するが、年々減少している点に留意する必要がある。
　有収率についても、類似団体平均値より上回っているものの、年々減少している点に留意する必要がある。今後も引き続き適切な施設管理に努め有収率の維持、上昇を図りたい。
</t>
    </r>
    <rPh sb="14" eb="17">
      <t>ゼンネンド</t>
    </rPh>
    <rPh sb="19" eb="21">
      <t>ゾウカ</t>
    </rPh>
    <rPh sb="27" eb="29">
      <t>ゼンコク</t>
    </rPh>
    <rPh sb="72" eb="73">
      <t>ヒ</t>
    </rPh>
    <rPh sb="74" eb="75">
      <t>ツヅ</t>
    </rPh>
    <rPh sb="88" eb="90">
      <t>タイケイ</t>
    </rPh>
    <rPh sb="94" eb="95">
      <t>トウ</t>
    </rPh>
    <rPh sb="96" eb="98">
      <t>ゾウシュウ</t>
    </rPh>
    <rPh sb="98" eb="100">
      <t>タイサク</t>
    </rPh>
    <rPh sb="139" eb="141">
      <t>ゼンコク</t>
    </rPh>
    <rPh sb="153" eb="155">
      <t>ガンネン</t>
    </rPh>
    <rPh sb="155" eb="156">
      <t>ド</t>
    </rPh>
    <rPh sb="157" eb="159">
      <t>ゾウカ</t>
    </rPh>
    <rPh sb="160" eb="161">
      <t>テン</t>
    </rPh>
    <rPh sb="164" eb="167">
      <t>キギョウサイ</t>
    </rPh>
    <rPh sb="167" eb="169">
      <t>ザンダカ</t>
    </rPh>
    <rPh sb="170" eb="171">
      <t>タイ</t>
    </rPh>
    <rPh sb="210" eb="211">
      <t>レイ</t>
    </rPh>
    <rPh sb="211" eb="212">
      <t>ワ</t>
    </rPh>
    <rPh sb="329" eb="331">
      <t>テッテイ</t>
    </rPh>
    <rPh sb="459" eb="461">
      <t>ネンネン</t>
    </rPh>
    <rPh sb="461" eb="463">
      <t>ゲンショウ</t>
    </rPh>
    <rPh sb="467" eb="468">
      <t>テン</t>
    </rPh>
    <rPh sb="469" eb="471">
      <t>リュウイ</t>
    </rPh>
    <rPh sb="473" eb="475">
      <t>ヒツヨウ</t>
    </rPh>
    <rPh sb="509" eb="511">
      <t>ネンネン</t>
    </rPh>
    <rPh sb="511" eb="513">
      <t>ゲンショウ</t>
    </rPh>
    <rPh sb="517" eb="518">
      <t>テン</t>
    </rPh>
    <rPh sb="519" eb="521">
      <t>リュウイ</t>
    </rPh>
    <rPh sb="523" eb="525">
      <t>ヒツヨウ</t>
    </rPh>
    <phoneticPr fontId="4"/>
  </si>
  <si>
    <t>・管路等、施設の老朽化も進んでおり、漏水事故等の発生も危惧されているが、財源との兼ね合いもあり管路更新率は2%前後となっている。類似団体と比較して高い値になっているものの、現状を踏まえると管路の更新投資を増やす必要性が高いと判断されることから、財源確保に向け経営改善や投資のあり方等について見直しを図っていく必要がある。</t>
    <rPh sb="55" eb="57">
      <t>ゼンゴ</t>
    </rPh>
    <phoneticPr fontId="4"/>
  </si>
  <si>
    <t>・施設利用率，有収率では，類似団体平均と比較して高い値で推移している，収益的収支比率も平均値より増加したが、前年度以前は低い数値で推移していることから、施設の維持管理経費等をはじめとするコストの削減を徹底していく必要がある。
　また，管路等，施設の老朽化への対応については，今後さらに対策経費が増加することが見込まれることから，財源確保に向け経営改善や投資のあり方等について見直しを図っていく必要がある。</t>
    <rPh sb="43" eb="46">
      <t>ヘイキンチ</t>
    </rPh>
    <rPh sb="48" eb="50">
      <t>ゾウカ</t>
    </rPh>
    <rPh sb="54" eb="57">
      <t>ゼンネンド</t>
    </rPh>
    <rPh sb="57" eb="59">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</si>
</sst>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1.59</c:v>
                </c:pt>
                <c:pt idx="1">
                  <c:v>2.88</c:v>
                </c:pt>
                <c:pt idx="2">
                  <c:v>3.45</c:v>
                </c:pt>
                <c:pt idx="3">
                  <c:v>5.98</c:v>
                </c:pt>
                <c:pt idx="4">
                  <c:v>2.2200000000000002</c:v>
                </c:pt>
              </c:numCache>
            </c:numRef>
          </c:val>
          <c:extLst>
            <c:ext xmlns:c16="http://schemas.microsoft.com/office/drawing/2014/chart" uri="{C3380CC4-5D6E-409C-BE32-E72D297353CC}">
              <c16:uniqueId val="{00000000-9818-4FD6-86A4-071A5860FD1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818-4FD6-86A4-071A5860FD1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77.709999999999994</c:v>
                </c:pt>
                <c:pt idx="1">
                  <c:v>76.06</c:v>
                </c:pt>
                <c:pt idx="2">
                  <c:v>79.790000000000006</c:v>
                </c:pt>
                <c:pt idx="3">
                  <c:v>74.47</c:v>
                </c:pt>
                <c:pt idx="4">
                  <c:v>69.760000000000005</c:v>
                </c:pt>
              </c:numCache>
            </c:numRef>
          </c:val>
          <c:extLst>
            <c:ext xmlns:c16="http://schemas.microsoft.com/office/drawing/2014/chart" uri="{C3380CC4-5D6E-409C-BE32-E72D297353CC}">
              <c16:uniqueId val="{00000000-7953-4D58-A343-628979C94B0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953-4D58-A343-628979C94B0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89.03</c:v>
                </c:pt>
                <c:pt idx="1">
                  <c:v>94.2</c:v>
                </c:pt>
                <c:pt idx="2">
                  <c:v>88.89</c:v>
                </c:pt>
                <c:pt idx="3">
                  <c:v>87.15</c:v>
                </c:pt>
                <c:pt idx="4">
                  <c:v>78.430000000000007</c:v>
                </c:pt>
              </c:numCache>
            </c:numRef>
          </c:val>
          <c:extLst>
            <c:ext xmlns:c16="http://schemas.microsoft.com/office/drawing/2014/chart" uri="{C3380CC4-5D6E-409C-BE32-E72D297353CC}">
              <c16:uniqueId val="{00000000-8402-4FFC-84A8-E4F59ED47A9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8402-4FFC-84A8-E4F59ED47A9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71.53</c:v>
                </c:pt>
                <c:pt idx="1">
                  <c:v>67.52</c:v>
                </c:pt>
                <c:pt idx="2">
                  <c:v>68.569999999999993</c:v>
                </c:pt>
                <c:pt idx="3">
                  <c:v>68.64</c:v>
                </c:pt>
                <c:pt idx="4">
                  <c:v>73.89</c:v>
                </c:pt>
              </c:numCache>
            </c:numRef>
          </c:val>
          <c:extLst>
            <c:ext xmlns:c16="http://schemas.microsoft.com/office/drawing/2014/chart" uri="{C3380CC4-5D6E-409C-BE32-E72D297353CC}">
              <c16:uniqueId val="{00000000-5EF4-445D-860D-BCA957A354F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EF4-445D-860D-BCA957A354F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7B-4A8F-939C-3F0DFDA5264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7B-4A8F-939C-3F0DFDA5264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14-475F-A126-01AFC258CD5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14-475F-A126-01AFC258CD5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E7-456D-9FD5-36797EAC351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7-456D-9FD5-36797EAC351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DC-40EC-87D2-0C1FC77D2A7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DC-40EC-87D2-0C1FC77D2A7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1173.3900000000001</c:v>
                </c:pt>
                <c:pt idx="1">
                  <c:v>1133.1500000000001</c:v>
                </c:pt>
                <c:pt idx="2">
                  <c:v>1275.05</c:v>
                </c:pt>
                <c:pt idx="3">
                  <c:v>1202.4100000000001</c:v>
                </c:pt>
                <c:pt idx="4">
                  <c:v>1431.65</c:v>
                </c:pt>
              </c:numCache>
            </c:numRef>
          </c:val>
          <c:extLst>
            <c:ext xmlns:c16="http://schemas.microsoft.com/office/drawing/2014/chart" uri="{C3380CC4-5D6E-409C-BE32-E72D297353CC}">
              <c16:uniqueId val="{00000000-37FF-4F62-A7D8-B41206958CB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37FF-4F62-A7D8-B41206958CB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40.340000000000003</c:v>
                </c:pt>
                <c:pt idx="1">
                  <c:v>43.56</c:v>
                </c:pt>
                <c:pt idx="2">
                  <c:v>39.659999999999997</c:v>
                </c:pt>
                <c:pt idx="3">
                  <c:v>47.86</c:v>
                </c:pt>
                <c:pt idx="4">
                  <c:v>31.24</c:v>
                </c:pt>
              </c:numCache>
            </c:numRef>
          </c:val>
          <c:extLst>
            <c:ext xmlns:c16="http://schemas.microsoft.com/office/drawing/2014/chart" uri="{C3380CC4-5D6E-409C-BE32-E72D297353CC}">
              <c16:uniqueId val="{00000000-E128-4917-93B5-77567C3FBC1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128-4917-93B5-77567C3FBC1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319.01</c:v>
                </c:pt>
                <c:pt idx="1">
                  <c:v>293.99</c:v>
                </c:pt>
                <c:pt idx="2">
                  <c:v>320.01</c:v>
                </c:pt>
                <c:pt idx="3">
                  <c:v>339.49</c:v>
                </c:pt>
                <c:pt idx="4">
                  <c:v>523.41</c:v>
                </c:pt>
              </c:numCache>
            </c:numRef>
          </c:val>
          <c:extLst>
            <c:ext xmlns:c16="http://schemas.microsoft.com/office/drawing/2014/chart" uri="{C3380CC4-5D6E-409C-BE32-E72D297353CC}">
              <c16:uniqueId val="{00000000-3DBA-415F-AEE4-B55B2C4071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DBA-415F-AEE4-B55B2C4071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鹿児島県　十島村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681</v>
      </c>
      <c r="AM8" s="51"/>
      <c r="AN8" s="51"/>
      <c r="AO8" s="51"/>
      <c r="AP8" s="51"/>
      <c r="AQ8" s="51"/>
      <c r="AR8" s="51"/>
      <c r="AS8" s="51"/>
      <c r="AT8" s="47">
        <f>データ!$S$6</f>
        <v>101.14</v>
      </c>
      <c r="AU8" s="47"/>
      <c r="AV8" s="47"/>
      <c r="AW8" s="47"/>
      <c r="AX8" s="47"/>
      <c r="AY8" s="47"/>
      <c r="AZ8" s="47"/>
      <c r="BA8" s="47"/>
      <c r="BB8" s="47">
        <f>データ!$T$6</f>
        <v>6.73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100</v>
      </c>
      <c r="Q10" s="47"/>
      <c r="R10" s="47"/>
      <c r="S10" s="47"/>
      <c r="T10" s="47"/>
      <c r="U10" s="47"/>
      <c r="V10" s="47"/>
      <c r="W10" s="51">
        <f>データ!$Q$6</f>
        <v>2700</v>
      </c>
      <c r="X10" s="51"/>
      <c r="Y10" s="51"/>
      <c r="Z10" s="51"/>
      <c r="AA10" s="51"/>
      <c r="AB10" s="51"/>
      <c r="AC10" s="51"/>
      <c r="AD10" s="2"/>
      <c r="AE10" s="2"/>
      <c r="AF10" s="2"/>
      <c r="AG10" s="2"/>
      <c r="AH10" s="2"/>
      <c r="AI10" s="2"/>
      <c r="AJ10" s="2"/>
      <c r="AK10" s="2"/>
      <c r="AL10" s="51">
        <f>データ!$U$6</f>
        <v>637</v>
      </c>
      <c r="AM10" s="51"/>
      <c r="AN10" s="51"/>
      <c r="AO10" s="51"/>
      <c r="AP10" s="51"/>
      <c r="AQ10" s="51"/>
      <c r="AR10" s="51"/>
      <c r="AS10" s="51"/>
      <c r="AT10" s="47">
        <f>データ!$V$6</f>
        <v>101.1</v>
      </c>
      <c r="AU10" s="47"/>
      <c r="AV10" s="47"/>
      <c r="AW10" s="47"/>
      <c r="AX10" s="47"/>
      <c r="AY10" s="47"/>
      <c r="AZ10" s="47"/>
      <c r="BA10" s="47"/>
      <c r="BB10" s="47">
        <f>データ!$W$6</f>
        <v>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i9CzfoXC3wCggpl8DzhYTUGt13aDc0iNTJe3fPLDJLFHnAPFTV9agne+/4PZQsZfX7kgEfktL8WqkYiwkXv5Ow==" saltValue="jhGlvJADPMAj9SocQMQ2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463043</v>
      </c>
      <c r="D6" s="34">
        <f t="shared" si="3"/>
        <v>47</v>
      </c>
      <c r="E6" s="34">
        <f t="shared" si="3"/>
        <v>1</v>
      </c>
      <c r="F6" s="34">
        <f t="shared" si="3"/>
        <v>0</v>
      </c>
      <c r="G6" s="34">
        <f t="shared" si="3"/>
        <v>0</v>
      </c>
      <c r="H6" s="34" t="str">
        <f t="shared" si="3"/>
        <v>鹿児島県　十島村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2700</v>
      </c>
      <c r="R6" s="35">
        <f t="shared" si="3"/>
        <v>681</v>
      </c>
      <c r="S6" s="35">
        <f t="shared" si="3"/>
        <v>101.14</v>
      </c>
      <c r="T6" s="35">
        <f t="shared" si="3"/>
        <v>6.73</v>
      </c>
      <c r="U6" s="35">
        <f t="shared" si="3"/>
        <v>637</v>
      </c>
      <c r="V6" s="35">
        <f t="shared" si="3"/>
        <v>101.1</v>
      </c>
      <c r="W6" s="35">
        <f t="shared" si="3"/>
        <v>6.3</v>
      </c>
      <c r="X6" s="36">
        <f>IF(X7="",NA(),X7)</f>
        <v>71.53</v>
      </c>
      <c r="Y6" s="36">
        <f t="shared" ref="Y6:AG6" si="4">IF(Y7="",NA(),Y7)</f>
        <v>67.52</v>
      </c>
      <c r="Z6" s="36">
        <f t="shared" si="4"/>
        <v>68.569999999999993</v>
      </c>
      <c r="AA6" s="36">
        <f t="shared" si="4"/>
        <v>68.64</v>
      </c>
      <c r="AB6" s="36">
        <f t="shared" si="4"/>
        <v>73.89</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1173.3900000000001</v>
      </c>
      <c r="BF6" s="36">
        <f t="shared" ref="BF6:BN6" si="7">IF(BF7="",NA(),BF7)</f>
        <v>1133.1500000000001</v>
      </c>
      <c r="BG6" s="36">
        <f t="shared" si="7"/>
        <v>1275.05</v>
      </c>
      <c r="BH6" s="36">
        <f t="shared" si="7"/>
        <v>1202.4100000000001</v>
      </c>
      <c r="BI6" s="36">
        <f t="shared" si="7"/>
        <v>1431.65</v>
      </c>
      <c r="BJ6" s="36">
        <f t="shared" si="7"/>
        <v>1510.14</v>
      </c>
      <c r="BK6" s="36">
        <f t="shared" si="7"/>
        <v>1595.62</v>
      </c>
      <c r="BL6" s="36">
        <f t="shared" si="7"/>
        <v>1302.33</v>
      </c>
      <c r="BM6" s="36">
        <f t="shared" si="7"/>
        <v>1274.21</v>
      </c>
      <c r="BN6" s="36">
        <f t="shared" si="7"/>
        <v>1183.92</v>
      </c>
      <c r="BO6" s="35" t="str">
        <f>IF(BO7="","",IF(BO7="-","【-】","【"&amp;SUBSTITUTE(TEXT(BO7,"#,##0.00"),"-","△")&amp;"】"))</f>
        <v>【1,084.05】</v>
      </c>
      <c r="BP6" s="36">
        <f>IF(BP7="",NA(),BP7)</f>
        <v>40.340000000000003</v>
      </c>
      <c r="BQ6" s="36">
        <f t="shared" ref="BQ6:BY6" si="8">IF(BQ7="",NA(),BQ7)</f>
        <v>43.56</v>
      </c>
      <c r="BR6" s="36">
        <f t="shared" si="8"/>
        <v>39.659999999999997</v>
      </c>
      <c r="BS6" s="36">
        <f t="shared" si="8"/>
        <v>47.86</v>
      </c>
      <c r="BT6" s="36">
        <f t="shared" si="8"/>
        <v>31.24</v>
      </c>
      <c r="BU6" s="36">
        <f t="shared" si="8"/>
        <v>22.67</v>
      </c>
      <c r="BV6" s="36">
        <f t="shared" si="8"/>
        <v>37.92</v>
      </c>
      <c r="BW6" s="36">
        <f t="shared" si="8"/>
        <v>40.89</v>
      </c>
      <c r="BX6" s="36">
        <f t="shared" si="8"/>
        <v>41.25</v>
      </c>
      <c r="BY6" s="36">
        <f t="shared" si="8"/>
        <v>42.5</v>
      </c>
      <c r="BZ6" s="35" t="str">
        <f>IF(BZ7="","",IF(BZ7="-","【-】","【"&amp;SUBSTITUTE(TEXT(BZ7,"#,##0.00"),"-","△")&amp;"】"))</f>
        <v>【53.46】</v>
      </c>
      <c r="CA6" s="36">
        <f>IF(CA7="",NA(),CA7)</f>
        <v>319.01</v>
      </c>
      <c r="CB6" s="36">
        <f t="shared" ref="CB6:CJ6" si="9">IF(CB7="",NA(),CB7)</f>
        <v>293.99</v>
      </c>
      <c r="CC6" s="36">
        <f t="shared" si="9"/>
        <v>320.01</v>
      </c>
      <c r="CD6" s="36">
        <f t="shared" si="9"/>
        <v>339.49</v>
      </c>
      <c r="CE6" s="36">
        <f t="shared" si="9"/>
        <v>523.41</v>
      </c>
      <c r="CF6" s="36">
        <f t="shared" si="9"/>
        <v>789.62</v>
      </c>
      <c r="CG6" s="36">
        <f t="shared" si="9"/>
        <v>423.18</v>
      </c>
      <c r="CH6" s="36">
        <f t="shared" si="9"/>
        <v>383.2</v>
      </c>
      <c r="CI6" s="36">
        <f t="shared" si="9"/>
        <v>383.25</v>
      </c>
      <c r="CJ6" s="36">
        <f t="shared" si="9"/>
        <v>377.72</v>
      </c>
      <c r="CK6" s="35" t="str">
        <f>IF(CK7="","",IF(CK7="-","【-】","【"&amp;SUBSTITUTE(TEXT(CK7,"#,##0.00"),"-","△")&amp;"】"))</f>
        <v>【300.47】</v>
      </c>
      <c r="CL6" s="36">
        <f>IF(CL7="",NA(),CL7)</f>
        <v>77.709999999999994</v>
      </c>
      <c r="CM6" s="36">
        <f t="shared" ref="CM6:CU6" si="10">IF(CM7="",NA(),CM7)</f>
        <v>76.06</v>
      </c>
      <c r="CN6" s="36">
        <f t="shared" si="10"/>
        <v>79.790000000000006</v>
      </c>
      <c r="CO6" s="36">
        <f t="shared" si="10"/>
        <v>74.47</v>
      </c>
      <c r="CP6" s="36">
        <f t="shared" si="10"/>
        <v>69.760000000000005</v>
      </c>
      <c r="CQ6" s="36">
        <f t="shared" si="10"/>
        <v>48.7</v>
      </c>
      <c r="CR6" s="36">
        <f t="shared" si="10"/>
        <v>46.9</v>
      </c>
      <c r="CS6" s="36">
        <f t="shared" si="10"/>
        <v>47.95</v>
      </c>
      <c r="CT6" s="36">
        <f t="shared" si="10"/>
        <v>48.26</v>
      </c>
      <c r="CU6" s="36">
        <f t="shared" si="10"/>
        <v>48.01</v>
      </c>
      <c r="CV6" s="35" t="str">
        <f>IF(CV7="","",IF(CV7="-","【-】","【"&amp;SUBSTITUTE(TEXT(CV7,"#,##0.00"),"-","△")&amp;"】"))</f>
        <v>【54.90】</v>
      </c>
      <c r="CW6" s="36">
        <f>IF(CW7="",NA(),CW7)</f>
        <v>89.03</v>
      </c>
      <c r="CX6" s="36">
        <f t="shared" ref="CX6:DF6" si="11">IF(CX7="",NA(),CX7)</f>
        <v>94.2</v>
      </c>
      <c r="CY6" s="36">
        <f t="shared" si="11"/>
        <v>88.89</v>
      </c>
      <c r="CZ6" s="36">
        <f t="shared" si="11"/>
        <v>87.15</v>
      </c>
      <c r="DA6" s="36">
        <f t="shared" si="11"/>
        <v>78.430000000000007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1.59</v>
      </c>
      <c r="EE6" s="36">
        <f t="shared" ref="EE6:EM6" si="14">IF(EE7="",NA(),EE7)</f>
        <v>2.88</v>
      </c>
      <c r="EF6" s="36">
        <f t="shared" si="14"/>
        <v>3.45</v>
      </c>
      <c r="EG6" s="36">
        <f t="shared" si="14"/>
        <v>5.98</v>
      </c>
      <c r="EH6" s="36">
        <f t="shared" si="14"/>
        <v>2.2200000000000002</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463043</v>
      </c>
      <c r="D7" s="38">
        <v>47</v>
      </c>
      <c r="E7" s="38">
        <v>1</v>
      </c>
      <c r="F7" s="38">
        <v>0</v>
      </c>
      <c r="G7" s="38">
        <v>0</v>
      </c>
      <c r="H7" s="38" t="s">
        <v>96</v>
      </c>
      <c r="I7" s="38" t="s">
        <v>97</v>
      </c>
      <c r="J7" s="38" t="s">
        <v>98</v>
      </c>
      <c r="K7" s="38" t="s">
        <v>99</v>
      </c>
      <c r="L7" s="38" t="s">
        <v>100</v>
      </c>
      <c r="M7" s="38" t="s">
        <v>101</v>
      </c>
      <c r="N7" s="39" t="s">
        <v>102</v>
      </c>
      <c r="O7" s="39" t="s">
        <v>103</v>
      </c>
      <c r="P7" s="39">
        <v>100</v>
      </c>
      <c r="Q7" s="39">
        <v>2700</v>
      </c>
      <c r="R7" s="39">
        <v>681</v>
      </c>
      <c r="S7" s="39">
        <v>101.14</v>
      </c>
      <c r="T7" s="39">
        <v>6.73</v>
      </c>
      <c r="U7" s="39">
        <v>637</v>
      </c>
      <c r="V7" s="39">
        <v>101.1</v>
      </c>
      <c r="W7" s="39">
        <v>6.3</v>
      </c>
      <c r="X7" s="39">
        <v>71.53</v>
      </c>
      <c r="Y7" s="39">
        <v>67.52</v>
      </c>
      <c r="Z7" s="39">
        <v>68.569999999999993</v>
      </c>
      <c r="AA7" s="39">
        <v>68.64</v>
      </c>
      <c r="AB7" s="39">
        <v>73.89</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1173.3900000000001</v>
      </c>
      <c r="BF7" s="39">
        <v>1133.1500000000001</v>
      </c>
      <c r="BG7" s="39">
        <v>1275.05</v>
      </c>
      <c r="BH7" s="39">
        <v>1202.4100000000001</v>
      </c>
      <c r="BI7" s="39">
        <v>1431.65</v>
      </c>
      <c r="BJ7" s="39">
        <v>1510.14</v>
      </c>
      <c r="BK7" s="39">
        <v>1595.62</v>
      </c>
      <c r="BL7" s="39">
        <v>1302.33</v>
      </c>
      <c r="BM7" s="39">
        <v>1274.21</v>
      </c>
      <c r="BN7" s="39">
        <v>1183.92</v>
      </c>
      <c r="BO7" s="39">
        <v>1084.05</v>
      </c>
      <c r="BP7" s="39">
        <v>40.340000000000003</v>
      </c>
      <c r="BQ7" s="39">
        <v>43.56</v>
      </c>
      <c r="BR7" s="39">
        <v>39.659999999999997</v>
      </c>
      <c r="BS7" s="39">
        <v>47.86</v>
      </c>
      <c r="BT7" s="39">
        <v>31.24</v>
      </c>
      <c r="BU7" s="39">
        <v>22.67</v>
      </c>
      <c r="BV7" s="39">
        <v>37.92</v>
      </c>
      <c r="BW7" s="39">
        <v>40.89</v>
      </c>
      <c r="BX7" s="39">
        <v>41.25</v>
      </c>
      <c r="BY7" s="39">
        <v>42.5</v>
      </c>
      <c r="BZ7" s="39">
        <v>53.46</v>
      </c>
      <c r="CA7" s="39">
        <v>319.01</v>
      </c>
      <c r="CB7" s="39">
        <v>293.99</v>
      </c>
      <c r="CC7" s="39">
        <v>320.01</v>
      </c>
      <c r="CD7" s="39">
        <v>339.49</v>
      </c>
      <c r="CE7" s="39">
        <v>523.41</v>
      </c>
      <c r="CF7" s="39">
        <v>789.62</v>
      </c>
      <c r="CG7" s="39">
        <v>423.18</v>
      </c>
      <c r="CH7" s="39">
        <v>383.2</v>
      </c>
      <c r="CI7" s="39">
        <v>383.25</v>
      </c>
      <c r="CJ7" s="39">
        <v>377.72</v>
      </c>
      <c r="CK7" s="39">
        <v>300.47000000000003</v>
      </c>
      <c r="CL7" s="39">
        <v>77.709999999999994</v>
      </c>
      <c r="CM7" s="39">
        <v>76.06</v>
      </c>
      <c r="CN7" s="39">
        <v>79.790000000000006</v>
      </c>
      <c r="CO7" s="39">
        <v>74.47</v>
      </c>
      <c r="CP7" s="39">
        <v>69.760000000000005</v>
      </c>
      <c r="CQ7" s="39">
        <v>48.7</v>
      </c>
      <c r="CR7" s="39">
        <v>46.9</v>
      </c>
      <c r="CS7" s="39">
        <v>47.95</v>
      </c>
      <c r="CT7" s="39">
        <v>48.26</v>
      </c>
      <c r="CU7" s="39">
        <v>48.01</v>
      </c>
      <c r="CV7" s="39">
        <v>54.9</v>
      </c>
      <c r="CW7" s="39">
        <v>89.03</v>
      </c>
      <c r="CX7" s="39">
        <v>94.2</v>
      </c>
      <c r="CY7" s="39">
        <v>88.89</v>
      </c>
      <c r="CZ7" s="39">
        <v>87.15</v>
      </c>
      <c r="DA7" s="39">
        <v>78.430000000000007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1.59</v>
      </c>
      <c r="EE7" s="39">
        <v>2.88</v>
      </c>
      <c r="EF7" s="39">
        <v>3.45</v>
      </c>
      <c r="EG7" s="39">
        <v>5.98</v>
      </c>
      <c r="EH7" s="39">
        <v>2.2200000000000002</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2021-01-13T06:20:49Z</cp:lastPrinted>
  <dcterms:created xsi:type="dcterms:W3CDTF">2020-12-04T02:23:15Z</dcterms:created>
  <dcterms:modified xsi:type="dcterms:W3CDTF">2021-02-18T00:20:37Z</dcterms:modified>
  <cp:category/>
</cp:coreProperties>
</file>