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23_長島町【済】\"/>
    </mc:Choice>
  </mc:AlternateContent>
  <workbookProtection workbookAlgorithmName="SHA-512" workbookHashValue="XmurgZxsgDL4RK19tuoRmaMbPXYztXBtptz9eDTFLbNfePpen7JwaqYv+YOr4Bmu4qnDVWZwNDZ4e6yxnelxtQ==" workbookSaltValue="KD/Z7y4falLHWyVjoj/RQw=="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I10" i="4" s="1"/>
  <c r="N6" i="5"/>
  <c r="M6" i="5"/>
  <c r="L6" i="5"/>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P10" i="4"/>
  <c r="B10" i="4"/>
  <c r="BB8" i="4"/>
  <c r="AL8" i="4"/>
  <c r="AD8" i="4"/>
  <c r="W8" i="4"/>
  <c r="I8" i="4"/>
  <c r="B8"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<sst xmlns="http://schemas.openxmlformats.org/spreadsheetml/2006/main" count="233" uniqueCount="117">
  <si>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</si>
  <si>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</si>
  <si>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</si>
  <si>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</si>
  <si>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</si>
  <si>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</si>
  <si>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</si>
  <si>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</si>
  <si>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</si>
  <si>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</si>
  <si>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</si>
  <si>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</si>
  <si>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</si>
  <si>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</si>
  <si>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</si>
  <si>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</si>
  <si>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</si>
  <si>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</si>
  <si>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</si>
  <si>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</si>
  <si>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</si>
  <si>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</si>
  <si>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</si>
  <si>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</si>
  <si>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</si>
  <si>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</si>
  <si>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</si>
  <si>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</si>
  <si>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</si>
  <si>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</si>
  <si>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</si>
  <si>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</si>
  <si>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</si>
  <si>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</si>
  <si>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</si>
  <si>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</si>
  <si>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</si>
  <si>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</si>
  <si>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</si>
  <si>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</si>
  <si>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</si>
  <si>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</si>
  <si>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</si>
  <si>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</si>
  <si>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</si>
  <si>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</si>
  <si>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</si>
  <si>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</si>
  <si>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</si>
  <si>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</si>
  <si>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</si>
  <si>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</si>
  <si>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</si>
  <si>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</si>
  <si>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</si>
  <si>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</si>
  <si>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</si>
  <si>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</si>
  <si>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</si>
  <si>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</si>
  <si>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</si>
  <si>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</si>
  <si>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</si>
  <si>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</si>
  <si>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</si>
  <si>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</si>
  <si>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</si>
  <si>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</si>
  <si>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</si>
  <si>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</si>
  <si>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</si>
  <si>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</si>
  <si>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</si>
  <si>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</si>
  <si>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</si>
  <si>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</si>
  <si>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</si>
  <si>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</si>
  <si>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</si>
  <si>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</si>
  <si>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</si>
  <si>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</si>
  <si>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</si>
  <si>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</si>
  <si>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</si>
  <si>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</si>
  <si>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</si>
  <si>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</si>
  <si>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</si>
  <si>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</si>
  <si>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</si>
  <si>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</si>
  <si>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</si>
  <si>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</si>
  <si>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</si>
  <si>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</si>
  <si>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長島町</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</si>
  <si>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</si>
  <si>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</si>
  <si>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</si>
  <si>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</si>
  <si>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</si>
  <si>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</si>
  <si>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</si>
  <si>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</si>
  <si>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</si>
  <si>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</si>
  <si>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</si>
  <si>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</si>
  <si>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</si>
  <si>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</si>
  <si>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</si>
  <si>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</si>
  <si>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</si>
  <si>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③管路更新率　　　　　　　　　　　　　　　　　　　　　　　　　　　　　　　　　　　　　　　　　　　　　　　　　　　　　　　　　　　　　　　　　　　　　　　計画的な水道施設の更新が図られており，電気設備を更新した前年度より管路更新率の値は大幅に上昇した。類似団体平均を大きく上回っており，今後も老朽化の状況に応じた計画的な対応を進める必要がある。</t>
    <rPh sb="1" eb="3">
      <t>カンロ</t>
    </rPh>
    <rPh sb="3" eb="5">
      <t>コウシン</t>
    </rPh>
    <rPh sb="5" eb="6">
      <t>リツ</t>
    </rPh>
    <rPh sb="96" eb="98">
      <t>デンキ</t>
    </rPh>
    <rPh sb="98" eb="100">
      <t>セツビ</t>
    </rPh>
    <rPh sb="101" eb="103">
      <t>コウシン</t>
    </rPh>
    <rPh sb="105" eb="108">
      <t>ゼンネンド</t>
    </rPh>
    <rPh sb="118" eb="120">
      <t>オオハバ</t>
    </rPh>
    <rPh sb="121" eb="123">
      <t>ジョウショウ</t>
    </rPh>
    <phoneticPr fontId="4"/>
  </si>
  <si>
    <t>　令和元年度は令和２年度から公営企業制度移行に伴う積立金取崩し等で収益的収支比率が大幅に上昇した。
　給水原価は低下したものの，その他は上昇した。類似団体と比較しても高水準であることから給水収益に繋がっているといえる。
　管路更新については，電気設備の整備等を実施した前年と比較すると大幅に上昇した。近年は，類似団体を上回るペースで取り組んでいることから，今後も老朽化の状況に応じた計画的な対策を進める必要がある。</t>
    <rPh sb="1" eb="3">
      <t>レイワ</t>
    </rPh>
    <rPh sb="3" eb="5">
      <t>ガンネン</t>
    </rPh>
    <rPh sb="5" eb="6">
      <t>ド</t>
    </rPh>
    <rPh sb="7" eb="9">
      <t>レイワ</t>
    </rPh>
    <rPh sb="10" eb="12">
      <t>ネンド</t>
    </rPh>
    <rPh sb="14" eb="16">
      <t>コウエイ</t>
    </rPh>
    <rPh sb="16" eb="18">
      <t>キギョウ</t>
    </rPh>
    <rPh sb="18" eb="20">
      <t>セイド</t>
    </rPh>
    <rPh sb="20" eb="22">
      <t>イコウ</t>
    </rPh>
    <rPh sb="23" eb="24">
      <t>トモナ</t>
    </rPh>
    <rPh sb="25" eb="27">
      <t>ツミタテ</t>
    </rPh>
    <rPh sb="27" eb="28">
      <t>キン</t>
    </rPh>
    <rPh sb="28" eb="29">
      <t>ト</t>
    </rPh>
    <rPh sb="29" eb="30">
      <t>クズ</t>
    </rPh>
    <rPh sb="31" eb="32">
      <t>トウ</t>
    </rPh>
    <rPh sb="33" eb="36">
      <t>シュウエキテキ</t>
    </rPh>
    <rPh sb="36" eb="38">
      <t>シュウシ</t>
    </rPh>
    <rPh sb="38" eb="40">
      <t>ヒリツ</t>
    </rPh>
    <rPh sb="41" eb="43">
      <t>オオハバ</t>
    </rPh>
    <rPh sb="44" eb="46">
      <t>ジョウショウ</t>
    </rPh>
    <rPh sb="51" eb="53">
      <t>キュウスイ</t>
    </rPh>
    <rPh sb="53" eb="55">
      <t>ゲンカ</t>
    </rPh>
    <rPh sb="56" eb="58">
      <t>テイカ</t>
    </rPh>
    <rPh sb="66" eb="67">
      <t>タ</t>
    </rPh>
    <rPh sb="73" eb="75">
      <t>ルイジ</t>
    </rPh>
    <rPh sb="75" eb="77">
      <t>ダンタイ</t>
    </rPh>
    <rPh sb="78" eb="80">
      <t>ヒカク</t>
    </rPh>
    <rPh sb="83" eb="84">
      <t>タカ</t>
    </rPh>
    <rPh sb="84" eb="86">
      <t>スイジュン</t>
    </rPh>
    <rPh sb="93" eb="95">
      <t>キュウスイ</t>
    </rPh>
    <rPh sb="95" eb="97">
      <t>シュウエキ</t>
    </rPh>
    <rPh sb="98" eb="99">
      <t>ツナ</t>
    </rPh>
    <rPh sb="121" eb="123">
      <t>デンキ</t>
    </rPh>
    <rPh sb="123" eb="125">
      <t>セツビ</t>
    </rPh>
    <rPh sb="126" eb="128">
      <t>セイビ</t>
    </rPh>
    <rPh sb="128" eb="129">
      <t>トウ</t>
    </rPh>
    <rPh sb="130" eb="132">
      <t>ジッシ</t>
    </rPh>
    <rPh sb="134" eb="136">
      <t>ゼンネン</t>
    </rPh>
    <rPh sb="137" eb="139">
      <t>ヒカク</t>
    </rPh>
    <rPh sb="142" eb="144">
      <t>オオハバ</t>
    </rPh>
    <rPh sb="145" eb="147">
      <t>ジョウショウ</t>
    </rPh>
    <rPh sb="150" eb="152">
      <t>キンネン</t>
    </rPh>
    <rPh sb="195" eb="197">
      <t>タイサク</t>
    </rPh>
    <phoneticPr fontId="4"/>
  </si>
  <si>
    <t>①収益的収支比率
　令和２年度から公営企業制度移行に伴う積立金取崩し等により，前年度より約28ポイント増となった。今後も老朽化に伴う修繕費等の増加が見込まれることから計画的な経営運営に努める必要がある。
④企業債残高対給水収益比率
　類似団体と比較して低い数値であり，前年度同様，簡易水道再編推進整備事業の実施による企業債発行額の増により上昇した。今後は，企業債の借入れの抑制を図りながら，引き続き計画的な経営運営に努める必要がある。　　　　　　　　　　　　　　　　　　　
⑤料金回収率
　前年度比より約８ポイント増で，類似団体と比較しても高い数値となっており，給水に係る費用が給水収益で賄えているといえる。今後も回収率を維持し，適正な料金収入を確保する必要がある。
⑥給水原価
　数値は，近年上昇傾向にあり，類似団体と比較して低い状態で推移している。今後，老朽化に伴う修繕費等の増加や人口減少に伴う有収水量の減少等により，当該値が増加する可能性もあるため，さらなる合理化に努める必要がある。
⑦施設利用率
　近年は類似団体及び全国平均値に近い数値を示している。人口の減少・高齢化に伴い，施設への加入率に伸び悩んでいるが，横ばいの数値となっている。
⑧有収率
　前年度と同数値でほぼ約100％に近い数値を維持しており，他の類似団体と比較して20％以上上回っている。施設の稼動状況が収益に反映されていると言える。</t>
    <rPh sb="1" eb="3">
      <t>シュウエキ</t>
    </rPh>
    <rPh sb="3" eb="4">
      <t>テキ</t>
    </rPh>
    <rPh sb="4" eb="6">
      <t>シュウシ</t>
    </rPh>
    <rPh sb="6" eb="8">
      <t>ヒリツ</t>
    </rPh>
    <rPh sb="10" eb="12">
      <t>レイワ</t>
    </rPh>
    <rPh sb="13" eb="15">
      <t>ネンド</t>
    </rPh>
    <rPh sb="17" eb="19">
      <t>コウエイ</t>
    </rPh>
    <rPh sb="19" eb="21">
      <t>キギョウ</t>
    </rPh>
    <rPh sb="21" eb="23">
      <t>セイド</t>
    </rPh>
    <rPh sb="23" eb="25">
      <t>イコウ</t>
    </rPh>
    <rPh sb="26" eb="27">
      <t>トモナ</t>
    </rPh>
    <rPh sb="28" eb="30">
      <t>ツミタテ</t>
    </rPh>
    <rPh sb="30" eb="31">
      <t>キン</t>
    </rPh>
    <rPh sb="31" eb="33">
      <t>トリクズ</t>
    </rPh>
    <rPh sb="34" eb="35">
      <t>ナド</t>
    </rPh>
    <rPh sb="41" eb="42">
      <t>ド</t>
    </rPh>
    <rPh sb="44" eb="45">
      <t>ヤク</t>
    </rPh>
    <rPh sb="51" eb="52">
      <t>ゾウ</t>
    </rPh>
    <rPh sb="57" eb="59">
      <t>コンゴ</t>
    </rPh>
    <rPh sb="60" eb="63">
      <t>ロウキュウカ</t>
    </rPh>
    <rPh sb="64" eb="65">
      <t>トモナ</t>
    </rPh>
    <rPh sb="66" eb="68">
      <t>シュウゼン</t>
    </rPh>
    <rPh sb="68" eb="69">
      <t>ヒ</t>
    </rPh>
    <rPh sb="69" eb="70">
      <t>トウ</t>
    </rPh>
    <rPh sb="71" eb="73">
      <t>ゾウカ</t>
    </rPh>
    <rPh sb="74" eb="76">
      <t>ミコ</t>
    </rPh>
    <rPh sb="83" eb="86">
      <t>ケイカクテキ</t>
    </rPh>
    <rPh sb="87" eb="89">
      <t>ケイエイ</t>
    </rPh>
    <rPh sb="89" eb="91">
      <t>ウンエイ</t>
    </rPh>
    <rPh sb="92" eb="93">
      <t>ツト</t>
    </rPh>
    <rPh sb="95" eb="97">
      <t>ヒツヨウ</t>
    </rPh>
    <rPh sb="103" eb="105">
      <t>キギョウ</t>
    </rPh>
    <rPh sb="105" eb="106">
      <t>サイ</t>
    </rPh>
    <rPh sb="106" eb="108">
      <t>ザンダカ</t>
    </rPh>
    <rPh sb="108" eb="109">
      <t>タイ</t>
    </rPh>
    <rPh sb="109" eb="111">
      <t>キュウスイ</t>
    </rPh>
    <rPh sb="111" eb="113">
      <t>シュウエキ</t>
    </rPh>
    <rPh sb="113" eb="115">
      <t>ヒリツ</t>
    </rPh>
    <rPh sb="134" eb="137">
      <t>ゼンネンド</t>
    </rPh>
    <rPh sb="137" eb="139">
      <t>ドウヨウ</t>
    </rPh>
    <rPh sb="140" eb="142">
      <t>カンイ</t>
    </rPh>
    <rPh sb="142" eb="144">
      <t>スイドウ</t>
    </rPh>
    <rPh sb="144" eb="146">
      <t>サイヘン</t>
    </rPh>
    <rPh sb="146" eb="148">
      <t>スイシン</t>
    </rPh>
    <rPh sb="148" eb="150">
      <t>セイビ</t>
    </rPh>
    <rPh sb="174" eb="176">
      <t>コンゴ</t>
    </rPh>
    <rPh sb="238" eb="240">
      <t>リョウキン</t>
    </rPh>
    <rPh sb="240" eb="242">
      <t>カイシュウ</t>
    </rPh>
    <rPh sb="242" eb="243">
      <t>リツ</t>
    </rPh>
    <rPh sb="248" eb="249">
      <t>ヒ</t>
    </rPh>
    <rPh sb="251" eb="252">
      <t>ヤク</t>
    </rPh>
    <rPh sb="257" eb="258">
      <t>ゾウ</t>
    </rPh>
    <rPh sb="260" eb="262">
      <t>ルイジ</t>
    </rPh>
    <rPh sb="262" eb="264">
      <t>ダンタイ</t>
    </rPh>
    <rPh sb="265" eb="267">
      <t>ヒカク</t>
    </rPh>
    <rPh sb="270" eb="271">
      <t>タカ</t>
    </rPh>
    <rPh sb="272" eb="274">
      <t>スウチ</t>
    </rPh>
    <rPh sb="281" eb="283">
      <t>キュウスイ</t>
    </rPh>
    <rPh sb="284" eb="285">
      <t>カカ</t>
    </rPh>
    <rPh sb="286" eb="288">
      <t>ヒヨウ</t>
    </rPh>
    <rPh sb="289" eb="291">
      <t>キュウスイ</t>
    </rPh>
    <rPh sb="291" eb="293">
      <t>シュウエキ</t>
    </rPh>
    <rPh sb="294" eb="295">
      <t>マカナ</t>
    </rPh>
    <rPh sb="304" eb="306">
      <t>コンゴ</t>
    </rPh>
    <rPh sb="307" eb="309">
      <t>カイシュウ</t>
    </rPh>
    <rPh sb="309" eb="310">
      <t>リツ</t>
    </rPh>
    <rPh sb="311" eb="313">
      <t>イジ</t>
    </rPh>
    <rPh sb="315" eb="317">
      <t>テキセイ</t>
    </rPh>
    <rPh sb="318" eb="320">
      <t>リョウキン</t>
    </rPh>
    <rPh sb="320" eb="322">
      <t>シュウニュウ</t>
    </rPh>
    <rPh sb="323" eb="325">
      <t>カクホ</t>
    </rPh>
    <rPh sb="327" eb="329">
      <t>ヒツヨウ</t>
    </rPh>
    <rPh sb="335" eb="337">
      <t>キュウスイ</t>
    </rPh>
    <rPh sb="337" eb="339">
      <t>ゲンカ</t>
    </rPh>
    <rPh sb="341" eb="343">
      <t>スウチ</t>
    </rPh>
    <rPh sb="345" eb="347">
      <t>キンネン</t>
    </rPh>
    <rPh sb="360" eb="362">
      <t>ヒカク</t>
    </rPh>
    <rPh sb="364" eb="365">
      <t>ヒク</t>
    </rPh>
    <rPh sb="366" eb="368">
      <t>ジョウタイ</t>
    </rPh>
    <rPh sb="369" eb="371">
      <t>スイイ</t>
    </rPh>
    <rPh sb="376" eb="378">
      <t>コンゴ</t>
    </rPh>
    <rPh sb="412" eb="414">
      <t>トウガイ</t>
    </rPh>
    <rPh sb="414" eb="415">
      <t>アタイ</t>
    </rPh>
    <rPh sb="448" eb="450">
      <t>シセツ</t>
    </rPh>
    <rPh sb="450" eb="453">
      <t>リヨウリツ</t>
    </rPh>
    <rPh sb="455" eb="457">
      <t>キンネン</t>
    </rPh>
    <rPh sb="458" eb="460">
      <t>ルイジ</t>
    </rPh>
    <rPh sb="460" eb="462">
      <t>ダンタイ</t>
    </rPh>
    <rPh sb="462" eb="463">
      <t>オヨ</t>
    </rPh>
    <rPh sb="464" eb="466">
      <t>ゼンコク</t>
    </rPh>
    <rPh sb="466" eb="468">
      <t>ヘイキン</t>
    </rPh>
    <rPh sb="468" eb="469">
      <t>アタイ</t>
    </rPh>
    <rPh sb="470" eb="471">
      <t>チカ</t>
    </rPh>
    <rPh sb="473" eb="474">
      <t>アタイ</t>
    </rPh>
    <rPh sb="475" eb="476">
      <t>シメ</t>
    </rPh>
    <rPh sb="481" eb="483">
      <t>ジンコウ</t>
    </rPh>
    <rPh sb="484" eb="486">
      <t>ゲンショウ</t>
    </rPh>
    <rPh sb="487" eb="490">
      <t>コウレイカ</t>
    </rPh>
    <rPh sb="491" eb="492">
      <t>トモナ</t>
    </rPh>
    <rPh sb="494" eb="496">
      <t>シセツ</t>
    </rPh>
    <rPh sb="498" eb="500">
      <t>カニュウ</t>
    </rPh>
    <rPh sb="500" eb="501">
      <t>リツ</t>
    </rPh>
    <rPh sb="502" eb="503">
      <t>ノ</t>
    </rPh>
    <rPh sb="504" eb="505">
      <t>ナヤ</t>
    </rPh>
    <rPh sb="511" eb="512">
      <t>ヨコ</t>
    </rPh>
    <rPh sb="515" eb="517">
      <t>スウチ</t>
    </rPh>
    <rPh sb="526" eb="527">
      <t>ユウ</t>
    </rPh>
    <rPh sb="527" eb="528">
      <t>シュウ</t>
    </rPh>
    <rPh sb="528" eb="529">
      <t>リツ</t>
    </rPh>
    <rPh sb="531" eb="534">
      <t>ゼンネンド</t>
    </rPh>
    <rPh sb="535" eb="536">
      <t>ドウ</t>
    </rPh>
    <rPh sb="536" eb="538">
      <t>スウチ</t>
    </rPh>
    <rPh sb="541" eb="542">
      <t>ヤク</t>
    </rPh>
    <rPh sb="547" eb="548">
      <t>チカ</t>
    </rPh>
    <rPh sb="549" eb="551">
      <t>スウチ</t>
    </rPh>
    <rPh sb="552" eb="554">
      <t>イジ</t>
    </rPh>
    <rPh sb="559" eb="560">
      <t>タ</t>
    </rPh>
    <rPh sb="561" eb="563">
      <t>ルイジ</t>
    </rPh>
    <rPh sb="563" eb="565">
      <t>ダンタイ</t>
    </rPh>
    <rPh sb="566" eb="568">
      <t>ヒカク</t>
    </rPh>
    <rPh sb="573" eb="575">
      <t>イジョウ</t>
    </rPh>
    <rPh sb="582" eb="584">
      <t>シセツ</t>
    </rPh>
    <rPh sb="585" eb="587">
      <t>カドウ</t>
    </rPh>
    <rPh sb="587" eb="589">
      <t>ジョウキョウ</t>
    </rPh>
    <rPh sb="590" eb="592">
      <t>シュウエキ</t>
    </rPh>
    <rPh sb="593" eb="595">
      <t>ハンエイ</t>
    </rPh>
    <rPh sb="601" eb="602">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</si>
</sst>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3.06</c:v>
                </c:pt>
                <c:pt idx="1">
                  <c:v>3.03</c:v>
                </c:pt>
                <c:pt idx="2">
                  <c:v>3.52</c:v>
                </c:pt>
                <c:pt idx="3">
                  <c:v>1.45</c:v>
                </c:pt>
                <c:pt idx="4">
                  <c:v>2.72</c:v>
                </c:pt>
              </c:numCache>
            </c:numRef>
          </c:val>
          <c:extLst>
            <c:ext xmlns:c16="http://schemas.microsoft.com/office/drawing/2014/chart" uri="{C3380CC4-5D6E-409C-BE32-E72D297353CC}">
              <c16:uniqueId val="{00000000-2EFE-4B47-9C00-61DC0AC0F3FB}"/>
            </c:ext>
          </c:extLst>
        </c:ser>
        <c:dLbls>
          <c:showLegendKey val="0"/>
          <c:showVal val="0"/>
          <c:showCatName val="0"/>
          <c:showSerName val="0"/>
          <c:showPercent val="0"/>
          <c:showBubbleSize val="0"/>
        </c:dLbls>
        <c:gapWidth val="150"/>
        <c:axId val="282780856"/>
        <c:axId val="28277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0.43</c:v>
                </c:pt>
                <c:pt idx="2">
                  <c:v>0.56000000000000005</c:v>
                </c:pt>
                <c:pt idx="3">
                  <c:v>0.31</c:v>
                </c:pt>
                <c:pt idx="4">
                  <c:v>0.42</c:v>
                </c:pt>
              </c:numCache>
            </c:numRef>
          </c:val>
          <c:smooth val="0"/>
          <c:extLst>
            <c:ext xmlns:c16="http://schemas.microsoft.com/office/drawing/2014/chart" uri="{C3380CC4-5D6E-409C-BE32-E72D297353CC}">
              <c16:uniqueId val="{00000001-2EFE-4B47-9C00-61DC0AC0F3FB}"/>
            </c:ext>
          </c:extLst>
        </c:ser>
        <c:dLbls>
          <c:showLegendKey val="0"/>
          <c:showVal val="0"/>
          <c:showCatName val="0"/>
          <c:showSerName val="0"/>
          <c:showPercent val="0"/>
          <c:showBubbleSize val="0"/>
        </c:dLbls>
        <c:marker val="1"/>
        <c:smooth val="0"/>
        <c:axId val="282780856"/>
        <c:axId val="282779288"/>
      </c:lineChart>
      <c:dateAx>
        <c:axId val="282780856"/>
        <c:scaling>
          <c:orientation val="minMax"/>
        </c:scaling>
        <c:delete val="1"/>
        <c:axPos val="b"/>
        <c:numFmt formatCode="&quot;H&quot;yy" sourceLinked="1"/>
        <c:majorTickMark val="none"/>
        <c:minorTickMark val="none"/>
        <c:tickLblPos val="none"/>
        <c:crossAx val="282779288"/>
        <c:crosses val="autoZero"/>
        <c:auto val="1"/>
        <c:lblOffset val="100"/>
        <c:baseTimeUnit val="years"/>
      </c:dateAx>
      <c:valAx>
        <c:axId val="28277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78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58.6</c:v>
                </c:pt>
                <c:pt idx="1">
                  <c:v>59.17</c:v>
                </c:pt>
                <c:pt idx="2">
                  <c:v>58.41</c:v>
                </c:pt>
                <c:pt idx="3">
                  <c:v>58</c:v>
                </c:pt>
                <c:pt idx="4">
                  <c:v>58.64</c:v>
                </c:pt>
              </c:numCache>
            </c:numRef>
          </c:val>
          <c:extLst>
            <c:ext xmlns:c16="http://schemas.microsoft.com/office/drawing/2014/chart" uri="{C3380CC4-5D6E-409C-BE32-E72D297353CC}">
              <c16:uniqueId val="{00000000-8C56-4BB1-A8A7-08D215F87D92}"/>
            </c:ext>
          </c:extLst>
        </c:ser>
        <c:dLbls>
          <c:showLegendKey val="0"/>
          <c:showVal val="0"/>
          <c:showCatName val="0"/>
          <c:showSerName val="0"/>
          <c:showPercent val="0"/>
          <c:showBubbleSize val="0"/>
        </c:dLbls>
        <c:gapWidth val="150"/>
        <c:axId val="230560992"/>
        <c:axId val="23056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59.87</c:v>
                </c:pt>
                <c:pt idx="1">
                  <c:v>59.59</c:v>
                </c:pt>
                <c:pt idx="2">
                  <c:v>61.79</c:v>
                </c:pt>
                <c:pt idx="3">
                  <c:v>59.59</c:v>
                </c:pt>
                <c:pt idx="4">
                  <c:v>58.56</c:v>
                </c:pt>
              </c:numCache>
            </c:numRef>
          </c:val>
          <c:smooth val="0"/>
          <c:extLst>
            <c:ext xmlns:c16="http://schemas.microsoft.com/office/drawing/2014/chart" uri="{C3380CC4-5D6E-409C-BE32-E72D297353CC}">
              <c16:uniqueId val="{00000001-8C56-4BB1-A8A7-08D215F87D92}"/>
            </c:ext>
          </c:extLst>
        </c:ser>
        <c:dLbls>
          <c:showLegendKey val="0"/>
          <c:showVal val="0"/>
          <c:showCatName val="0"/>
          <c:showSerName val="0"/>
          <c:showPercent val="0"/>
          <c:showBubbleSize val="0"/>
        </c:dLbls>
        <c:marker val="1"/>
        <c:smooth val="0"/>
        <c:axId val="230560992"/>
        <c:axId val="230561384"/>
      </c:lineChart>
      <c:dateAx>
        <c:axId val="230560992"/>
        <c:scaling>
          <c:orientation val="minMax"/>
        </c:scaling>
        <c:delete val="1"/>
        <c:axPos val="b"/>
        <c:numFmt formatCode="&quot;H&quot;yy" sourceLinked="1"/>
        <c:majorTickMark val="none"/>
        <c:minorTickMark val="none"/>
        <c:tickLblPos val="none"/>
        <c:crossAx val="230561384"/>
        <c:crosses val="autoZero"/>
        <c:auto val="1"/>
        <c:lblOffset val="100"/>
        <c:baseTimeUnit val="years"/>
      </c:dateAx>
      <c:valAx>
        <c:axId val="23056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99.45</c:v>
                </c:pt>
                <c:pt idx="1">
                  <c:v>99.45</c:v>
                </c:pt>
                <c:pt idx="2">
                  <c:v>99.52</c:v>
                </c:pt>
                <c:pt idx="3">
                  <c:v>99.52</c:v>
                </c:pt>
                <c:pt idx="4">
                  <c:v>99.53</c:v>
                </c:pt>
              </c:numCache>
            </c:numRef>
          </c:val>
          <c:extLst>
            <c:ext xmlns:c16="http://schemas.microsoft.com/office/drawing/2014/chart" uri="{C3380CC4-5D6E-409C-BE32-E72D297353CC}">
              <c16:uniqueId val="{00000000-7258-4955-A075-EC0BEC0D8E50}"/>
            </c:ext>
          </c:extLst>
        </c:ser>
        <c:dLbls>
          <c:showLegendKey val="0"/>
          <c:showVal val="0"/>
          <c:showCatName val="0"/>
          <c:showSerName val="0"/>
          <c:showPercent val="0"/>
          <c:showBubbleSize val="0"/>
        </c:dLbls>
        <c:gapWidth val="150"/>
        <c:axId val="230559424"/>
        <c:axId val="28917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75.48</c:v>
                </c:pt>
                <c:pt idx="1">
                  <c:v>74.64</c:v>
                </c:pt>
                <c:pt idx="2">
                  <c:v>74.98</c:v>
                </c:pt>
                <c:pt idx="3">
                  <c:v>74.19</c:v>
                </c:pt>
                <c:pt idx="4">
                  <c:v>73.680000000000007</c:v>
                </c:pt>
              </c:numCache>
            </c:numRef>
          </c:val>
          <c:smooth val="0"/>
          <c:extLst>
            <c:ext xmlns:c16="http://schemas.microsoft.com/office/drawing/2014/chart" uri="{C3380CC4-5D6E-409C-BE32-E72D297353CC}">
              <c16:uniqueId val="{00000001-7258-4955-A075-EC0BEC0D8E50}"/>
            </c:ext>
          </c:extLst>
        </c:ser>
        <c:dLbls>
          <c:showLegendKey val="0"/>
          <c:showVal val="0"/>
          <c:showCatName val="0"/>
          <c:showSerName val="0"/>
          <c:showPercent val="0"/>
          <c:showBubbleSize val="0"/>
        </c:dLbls>
        <c:marker val="1"/>
        <c:smooth val="0"/>
        <c:axId val="230559424"/>
        <c:axId val="289176528"/>
      </c:lineChart>
      <c:dateAx>
        <c:axId val="230559424"/>
        <c:scaling>
          <c:orientation val="minMax"/>
        </c:scaling>
        <c:delete val="1"/>
        <c:axPos val="b"/>
        <c:numFmt formatCode="&quot;H&quot;yy" sourceLinked="1"/>
        <c:majorTickMark val="none"/>
        <c:minorTickMark val="none"/>
        <c:tickLblPos val="none"/>
        <c:crossAx val="289176528"/>
        <c:crosses val="autoZero"/>
        <c:auto val="1"/>
        <c:lblOffset val="100"/>
        <c:baseTimeUnit val="years"/>
      </c:dateAx>
      <c:valAx>
        <c:axId val="28917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105.53</c:v>
                </c:pt>
                <c:pt idx="1">
                  <c:v>106.17</c:v>
                </c:pt>
                <c:pt idx="2">
                  <c:v>94.06</c:v>
                </c:pt>
                <c:pt idx="3">
                  <c:v>86.92</c:v>
                </c:pt>
                <c:pt idx="4">
                  <c:v>114.72</c:v>
                </c:pt>
              </c:numCache>
            </c:numRef>
          </c:val>
          <c:extLst>
            <c:ext xmlns:c16="http://schemas.microsoft.com/office/drawing/2014/chart" uri="{C3380CC4-5D6E-409C-BE32-E72D297353CC}">
              <c16:uniqueId val="{00000000-AF39-4807-8FAD-3D982BBBAC22}"/>
            </c:ext>
          </c:extLst>
        </c:ser>
        <c:dLbls>
          <c:showLegendKey val="0"/>
          <c:showVal val="0"/>
          <c:showCatName val="0"/>
          <c:showSerName val="0"/>
          <c:showPercent val="0"/>
          <c:showBubbleSize val="0"/>
        </c:dLbls>
        <c:gapWidth val="150"/>
        <c:axId val="282781640"/>
        <c:axId val="28946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76.02</c:v>
                </c:pt>
                <c:pt idx="1">
                  <c:v>77.66</c:v>
                </c:pt>
                <c:pt idx="2">
                  <c:v>74.03</c:v>
                </c:pt>
                <c:pt idx="3">
                  <c:v>73.2</c:v>
                </c:pt>
                <c:pt idx="4">
                  <c:v>73.42</c:v>
                </c:pt>
              </c:numCache>
            </c:numRef>
          </c:val>
          <c:smooth val="0"/>
          <c:extLst>
            <c:ext xmlns:c16="http://schemas.microsoft.com/office/drawing/2014/chart" uri="{C3380CC4-5D6E-409C-BE32-E72D297353CC}">
              <c16:uniqueId val="{00000001-AF39-4807-8FAD-3D982BBBAC22}"/>
            </c:ext>
          </c:extLst>
        </c:ser>
        <c:dLbls>
          <c:showLegendKey val="0"/>
          <c:showVal val="0"/>
          <c:showCatName val="0"/>
          <c:showSerName val="0"/>
          <c:showPercent val="0"/>
          <c:showBubbleSize val="0"/>
        </c:dLbls>
        <c:marker val="1"/>
        <c:smooth val="0"/>
        <c:axId val="282781640"/>
        <c:axId val="289465840"/>
      </c:lineChart>
      <c:dateAx>
        <c:axId val="282781640"/>
        <c:scaling>
          <c:orientation val="minMax"/>
        </c:scaling>
        <c:delete val="1"/>
        <c:axPos val="b"/>
        <c:numFmt formatCode="&quot;H&quot;yy" sourceLinked="1"/>
        <c:majorTickMark val="none"/>
        <c:minorTickMark val="none"/>
        <c:tickLblPos val="none"/>
        <c:crossAx val="289465840"/>
        <c:crosses val="autoZero"/>
        <c:auto val="1"/>
        <c:lblOffset val="100"/>
        <c:baseTimeUnit val="years"/>
      </c:dateAx>
      <c:valAx>
        <c:axId val="28946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78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CC-46E2-BA9C-DA4BE4F6E51A}"/>
            </c:ext>
          </c:extLst>
        </c:ser>
        <c:dLbls>
          <c:showLegendKey val="0"/>
          <c:showVal val="0"/>
          <c:showCatName val="0"/>
          <c:showSerName val="0"/>
          <c:showPercent val="0"/>
          <c:showBubbleSize val="0"/>
        </c:dLbls>
        <c:gapWidth val="150"/>
        <c:axId val="289466624"/>
        <c:axId val="28946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CC-46E2-BA9C-DA4BE4F6E51A}"/>
            </c:ext>
          </c:extLst>
        </c:ser>
        <c:dLbls>
          <c:showLegendKey val="0"/>
          <c:showVal val="0"/>
          <c:showCatName val="0"/>
          <c:showSerName val="0"/>
          <c:showPercent val="0"/>
          <c:showBubbleSize val="0"/>
        </c:dLbls>
        <c:marker val="1"/>
        <c:smooth val="0"/>
        <c:axId val="289466624"/>
        <c:axId val="289464272"/>
      </c:lineChart>
      <c:dateAx>
        <c:axId val="289466624"/>
        <c:scaling>
          <c:orientation val="minMax"/>
        </c:scaling>
        <c:delete val="1"/>
        <c:axPos val="b"/>
        <c:numFmt formatCode="&quot;H&quot;yy" sourceLinked="1"/>
        <c:majorTickMark val="none"/>
        <c:minorTickMark val="none"/>
        <c:tickLblPos val="none"/>
        <c:crossAx val="289464272"/>
        <c:crosses val="autoZero"/>
        <c:auto val="1"/>
        <c:lblOffset val="100"/>
        <c:baseTimeUnit val="years"/>
      </c:dateAx>
      <c:valAx>
        <c:axId val="28946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4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BF-455C-A1C7-340435C87ECF}"/>
            </c:ext>
          </c:extLst>
        </c:ser>
        <c:dLbls>
          <c:showLegendKey val="0"/>
          <c:showVal val="0"/>
          <c:showCatName val="0"/>
          <c:showSerName val="0"/>
          <c:showPercent val="0"/>
          <c:showBubbleSize val="0"/>
        </c:dLbls>
        <c:gapWidth val="150"/>
        <c:axId val="289465056"/>
        <c:axId val="28946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BF-455C-A1C7-340435C87ECF}"/>
            </c:ext>
          </c:extLst>
        </c:ser>
        <c:dLbls>
          <c:showLegendKey val="0"/>
          <c:showVal val="0"/>
          <c:showCatName val="0"/>
          <c:showSerName val="0"/>
          <c:showPercent val="0"/>
          <c:showBubbleSize val="0"/>
        </c:dLbls>
        <c:marker val="1"/>
        <c:smooth val="0"/>
        <c:axId val="289465056"/>
        <c:axId val="289467408"/>
      </c:lineChart>
      <c:dateAx>
        <c:axId val="289465056"/>
        <c:scaling>
          <c:orientation val="minMax"/>
        </c:scaling>
        <c:delete val="1"/>
        <c:axPos val="b"/>
        <c:numFmt formatCode="&quot;H&quot;yy" sourceLinked="1"/>
        <c:majorTickMark val="none"/>
        <c:minorTickMark val="none"/>
        <c:tickLblPos val="none"/>
        <c:crossAx val="289467408"/>
        <c:crosses val="autoZero"/>
        <c:auto val="1"/>
        <c:lblOffset val="100"/>
        <c:baseTimeUnit val="years"/>
      </c:dateAx>
      <c:valAx>
        <c:axId val="28946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46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8B-4372-B85E-9DBAF97E54B0}"/>
            </c:ext>
          </c:extLst>
        </c:ser>
        <c:dLbls>
          <c:showLegendKey val="0"/>
          <c:showVal val="0"/>
          <c:showCatName val="0"/>
          <c:showSerName val="0"/>
          <c:showPercent val="0"/>
          <c:showBubbleSize val="0"/>
        </c:dLbls>
        <c:gapWidth val="150"/>
        <c:axId val="288521864"/>
        <c:axId val="288519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8B-4372-B85E-9DBAF97E54B0}"/>
            </c:ext>
          </c:extLst>
        </c:ser>
        <c:dLbls>
          <c:showLegendKey val="0"/>
          <c:showVal val="0"/>
          <c:showCatName val="0"/>
          <c:showSerName val="0"/>
          <c:showPercent val="0"/>
          <c:showBubbleSize val="0"/>
        </c:dLbls>
        <c:marker val="1"/>
        <c:smooth val="0"/>
        <c:axId val="288521864"/>
        <c:axId val="288519512"/>
      </c:lineChart>
      <c:dateAx>
        <c:axId val="288521864"/>
        <c:scaling>
          <c:orientation val="minMax"/>
        </c:scaling>
        <c:delete val="1"/>
        <c:axPos val="b"/>
        <c:numFmt formatCode="&quot;H&quot;yy" sourceLinked="1"/>
        <c:majorTickMark val="none"/>
        <c:minorTickMark val="none"/>
        <c:tickLblPos val="none"/>
        <c:crossAx val="288519512"/>
        <c:crosses val="autoZero"/>
        <c:auto val="1"/>
        <c:lblOffset val="100"/>
        <c:baseTimeUnit val="years"/>
      </c:dateAx>
      <c:valAx>
        <c:axId val="28851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52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59-47D0-9753-9EC89C8993EA}"/>
            </c:ext>
          </c:extLst>
        </c:ser>
        <c:dLbls>
          <c:showLegendKey val="0"/>
          <c:showVal val="0"/>
          <c:showCatName val="0"/>
          <c:showSerName val="0"/>
          <c:showPercent val="0"/>
          <c:showBubbleSize val="0"/>
        </c:dLbls>
        <c:gapWidth val="150"/>
        <c:axId val="288520688"/>
        <c:axId val="28852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59-47D0-9753-9EC89C8993EA}"/>
            </c:ext>
          </c:extLst>
        </c:ser>
        <c:dLbls>
          <c:showLegendKey val="0"/>
          <c:showVal val="0"/>
          <c:showCatName val="0"/>
          <c:showSerName val="0"/>
          <c:showPercent val="0"/>
          <c:showBubbleSize val="0"/>
        </c:dLbls>
        <c:marker val="1"/>
        <c:smooth val="0"/>
        <c:axId val="288520688"/>
        <c:axId val="288520296"/>
      </c:lineChart>
      <c:dateAx>
        <c:axId val="288520688"/>
        <c:scaling>
          <c:orientation val="minMax"/>
        </c:scaling>
        <c:delete val="1"/>
        <c:axPos val="b"/>
        <c:numFmt formatCode="&quot;H&quot;yy" sourceLinked="1"/>
        <c:majorTickMark val="none"/>
        <c:minorTickMark val="none"/>
        <c:tickLblPos val="none"/>
        <c:crossAx val="288520296"/>
        <c:crosses val="autoZero"/>
        <c:auto val="1"/>
        <c:lblOffset val="100"/>
        <c:baseTimeUnit val="years"/>
      </c:dateAx>
      <c:valAx>
        <c:axId val="28852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52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531.88</c:v>
                </c:pt>
                <c:pt idx="1">
                  <c:v>594.41</c:v>
                </c:pt>
                <c:pt idx="2">
                  <c:v>693.2</c:v>
                </c:pt>
                <c:pt idx="3">
                  <c:v>770.94</c:v>
                </c:pt>
                <c:pt idx="4">
                  <c:v>838.07</c:v>
                </c:pt>
              </c:numCache>
            </c:numRef>
          </c:val>
          <c:extLst>
            <c:ext xmlns:c16="http://schemas.microsoft.com/office/drawing/2014/chart" uri="{C3380CC4-5D6E-409C-BE32-E72D297353CC}">
              <c16:uniqueId val="{00000000-B463-4AA6-B65F-CF4DD93201A7}"/>
            </c:ext>
          </c:extLst>
        </c:ser>
        <c:dLbls>
          <c:showLegendKey val="0"/>
          <c:showVal val="0"/>
          <c:showCatName val="0"/>
          <c:showSerName val="0"/>
          <c:showPercent val="0"/>
          <c:showBubbleSize val="0"/>
        </c:dLbls>
        <c:gapWidth val="150"/>
        <c:axId val="288521472"/>
        <c:axId val="13006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1246.73</c:v>
                </c:pt>
                <c:pt idx="1">
                  <c:v>1281.51</c:v>
                </c:pt>
                <c:pt idx="2">
                  <c:v>1068.53</c:v>
                </c:pt>
                <c:pt idx="3">
                  <c:v>995.48</c:v>
                </c:pt>
                <c:pt idx="4">
                  <c:v>982.31</c:v>
                </c:pt>
              </c:numCache>
            </c:numRef>
          </c:val>
          <c:smooth val="0"/>
          <c:extLst>
            <c:ext xmlns:c16="http://schemas.microsoft.com/office/drawing/2014/chart" uri="{C3380CC4-5D6E-409C-BE32-E72D297353CC}">
              <c16:uniqueId val="{00000001-B463-4AA6-B65F-CF4DD93201A7}"/>
            </c:ext>
          </c:extLst>
        </c:ser>
        <c:dLbls>
          <c:showLegendKey val="0"/>
          <c:showVal val="0"/>
          <c:showCatName val="0"/>
          <c:showSerName val="0"/>
          <c:showPercent val="0"/>
          <c:showBubbleSize val="0"/>
        </c:dLbls>
        <c:marker val="1"/>
        <c:smooth val="0"/>
        <c:axId val="288521472"/>
        <c:axId val="130062144"/>
      </c:lineChart>
      <c:dateAx>
        <c:axId val="288521472"/>
        <c:scaling>
          <c:orientation val="minMax"/>
        </c:scaling>
        <c:delete val="1"/>
        <c:axPos val="b"/>
        <c:numFmt formatCode="&quot;H&quot;yy" sourceLinked="1"/>
        <c:majorTickMark val="none"/>
        <c:minorTickMark val="none"/>
        <c:tickLblPos val="none"/>
        <c:crossAx val="130062144"/>
        <c:crosses val="autoZero"/>
        <c:auto val="1"/>
        <c:lblOffset val="100"/>
        <c:baseTimeUnit val="years"/>
      </c:dateAx>
      <c:valAx>
        <c:axId val="13006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5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98.01</c:v>
                </c:pt>
                <c:pt idx="1">
                  <c:v>98.59</c:v>
                </c:pt>
                <c:pt idx="2">
                  <c:v>87.19</c:v>
                </c:pt>
                <c:pt idx="3">
                  <c:v>78.849999999999994</c:v>
                </c:pt>
                <c:pt idx="4">
                  <c:v>86.77</c:v>
                </c:pt>
              </c:numCache>
            </c:numRef>
          </c:val>
          <c:extLst>
            <c:ext xmlns:c16="http://schemas.microsoft.com/office/drawing/2014/chart" uri="{C3380CC4-5D6E-409C-BE32-E72D297353CC}">
              <c16:uniqueId val="{00000000-3F57-4C71-9C35-74D8DECE379B}"/>
            </c:ext>
          </c:extLst>
        </c:ser>
        <c:dLbls>
          <c:showLegendKey val="0"/>
          <c:showVal val="0"/>
          <c:showCatName val="0"/>
          <c:showSerName val="0"/>
          <c:showPercent val="0"/>
          <c:showBubbleSize val="0"/>
        </c:dLbls>
        <c:gapWidth val="150"/>
        <c:axId val="130060576"/>
        <c:axId val="130060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54.33</c:v>
                </c:pt>
                <c:pt idx="1">
                  <c:v>55.02</c:v>
                </c:pt>
                <c:pt idx="2">
                  <c:v>59.33</c:v>
                </c:pt>
                <c:pt idx="3">
                  <c:v>55.46</c:v>
                </c:pt>
                <c:pt idx="4">
                  <c:v>53.77</c:v>
                </c:pt>
              </c:numCache>
            </c:numRef>
          </c:val>
          <c:smooth val="0"/>
          <c:extLst>
            <c:ext xmlns:c16="http://schemas.microsoft.com/office/drawing/2014/chart" uri="{C3380CC4-5D6E-409C-BE32-E72D297353CC}">
              <c16:uniqueId val="{00000001-3F57-4C71-9C35-74D8DECE379B}"/>
            </c:ext>
          </c:extLst>
        </c:ser>
        <c:dLbls>
          <c:showLegendKey val="0"/>
          <c:showVal val="0"/>
          <c:showCatName val="0"/>
          <c:showSerName val="0"/>
          <c:showPercent val="0"/>
          <c:showBubbleSize val="0"/>
        </c:dLbls>
        <c:marker val="1"/>
        <c:smooth val="0"/>
        <c:axId val="130060576"/>
        <c:axId val="130060184"/>
      </c:lineChart>
      <c:dateAx>
        <c:axId val="130060576"/>
        <c:scaling>
          <c:orientation val="minMax"/>
        </c:scaling>
        <c:delete val="1"/>
        <c:axPos val="b"/>
        <c:numFmt formatCode="&quot;H&quot;yy" sourceLinked="1"/>
        <c:majorTickMark val="none"/>
        <c:minorTickMark val="none"/>
        <c:tickLblPos val="none"/>
        <c:crossAx val="130060184"/>
        <c:crosses val="autoZero"/>
        <c:auto val="1"/>
        <c:lblOffset val="100"/>
        <c:baseTimeUnit val="years"/>
      </c:dateAx>
      <c:valAx>
        <c:axId val="130060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0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198.15</c:v>
                </c:pt>
                <c:pt idx="1">
                  <c:v>199.21</c:v>
                </c:pt>
                <c:pt idx="2">
                  <c:v>225.11</c:v>
                </c:pt>
                <c:pt idx="3">
                  <c:v>249.33</c:v>
                </c:pt>
                <c:pt idx="4">
                  <c:v>228.27</c:v>
                </c:pt>
              </c:numCache>
            </c:numRef>
          </c:val>
          <c:extLst>
            <c:ext xmlns:c16="http://schemas.microsoft.com/office/drawing/2014/chart" uri="{C3380CC4-5D6E-409C-BE32-E72D297353CC}">
              <c16:uniqueId val="{00000000-40B8-42BC-9E98-00A11E2E6559}"/>
            </c:ext>
          </c:extLst>
        </c:ser>
        <c:dLbls>
          <c:showLegendKey val="0"/>
          <c:showVal val="0"/>
          <c:showCatName val="0"/>
          <c:showSerName val="0"/>
          <c:showPercent val="0"/>
          <c:showBubbleSize val="0"/>
        </c:dLbls>
        <c:gapWidth val="150"/>
        <c:axId val="230560600"/>
        <c:axId val="23055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341.05</c:v>
                </c:pt>
                <c:pt idx="1">
                  <c:v>330.62</c:v>
                </c:pt>
                <c:pt idx="2">
                  <c:v>279.67</c:v>
                </c:pt>
                <c:pt idx="3">
                  <c:v>299.77999999999997</c:v>
                </c:pt>
                <c:pt idx="4">
                  <c:v>305.38</c:v>
                </c:pt>
              </c:numCache>
            </c:numRef>
          </c:val>
          <c:smooth val="0"/>
          <c:extLst>
            <c:ext xmlns:c16="http://schemas.microsoft.com/office/drawing/2014/chart" uri="{C3380CC4-5D6E-409C-BE32-E72D297353CC}">
              <c16:uniqueId val="{00000001-40B8-42BC-9E98-00A11E2E6559}"/>
            </c:ext>
          </c:extLst>
        </c:ser>
        <c:dLbls>
          <c:showLegendKey val="0"/>
          <c:showVal val="0"/>
          <c:showCatName val="0"/>
          <c:showSerName val="0"/>
          <c:showPercent val="0"/>
          <c:showBubbleSize val="0"/>
        </c:dLbls>
        <c:marker val="1"/>
        <c:smooth val="0"/>
        <c:axId val="230560600"/>
        <c:axId val="230558640"/>
      </c:lineChart>
      <c:dateAx>
        <c:axId val="230560600"/>
        <c:scaling>
          <c:orientation val="minMax"/>
        </c:scaling>
        <c:delete val="1"/>
        <c:axPos val="b"/>
        <c:numFmt formatCode="&quot;H&quot;yy" sourceLinked="1"/>
        <c:majorTickMark val="none"/>
        <c:minorTickMark val="none"/>
        <c:tickLblPos val="none"/>
        <c:crossAx val="230558640"/>
        <c:crosses val="autoZero"/>
        <c:auto val="1"/>
        <c:lblOffset val="100"/>
        <c:baseTimeUnit val="years"/>
      </c:dateAx>
      <c:valAx>
        <c:axId val="23055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6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2" t="str">
        <f>データ!H6</f>
        <v>鹿児島県　長島町</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79"/>
      <c r="D7" s="79"/>
      <c r="E7" s="79"/>
      <c r="F7" s="79"/>
      <c r="G7" s="79"/>
      <c r="H7" s="79"/>
      <c r="I7" s="79" t="s">
        <v>2</v>
      </c>
      <c r="J7" s="79"/>
      <c r="K7" s="79"/>
      <c r="L7" s="79"/>
      <c r="M7" s="79"/>
      <c r="N7" s="79"/>
      <c r="O7" s="79"/>
      <c r="P7" s="79" t="s">
        <v>3</v>
      </c>
      <c r="Q7" s="79"/>
      <c r="R7" s="79"/>
      <c r="S7" s="79"/>
      <c r="T7" s="79"/>
      <c r="U7" s="79"/>
      <c r="V7" s="79"/>
      <c r="W7" s="79" t="s">
        <v>4</v>
      </c>
      <c r="X7" s="79"/>
      <c r="Y7" s="79"/>
      <c r="Z7" s="79"/>
      <c r="AA7" s="79"/>
      <c r="AB7" s="79"/>
      <c r="AC7" s="79"/>
      <c r="AD7" s="79" t="s">
        <v>5</v>
      </c>
      <c r="AE7" s="79"/>
      <c r="AF7" s="79"/>
      <c r="AG7" s="79"/>
      <c r="AH7" s="79"/>
      <c r="AI7" s="79"/>
      <c r="AJ7" s="79"/>
      <c r="AK7" s="2"/>
      <c r="AL7" s="79" t="s">
        <v>6</v>
      </c>
      <c r="AM7" s="79"/>
      <c r="AN7" s="79"/>
      <c r="AO7" s="79"/>
      <c r="AP7" s="79"/>
      <c r="AQ7" s="79"/>
      <c r="AR7" s="79"/>
      <c r="AS7" s="79"/>
      <c r="AT7" s="79" t="s">
        <v>7</v>
      </c>
      <c r="AU7" s="79"/>
      <c r="AV7" s="79"/>
      <c r="AW7" s="79"/>
      <c r="AX7" s="79"/>
      <c r="AY7" s="79"/>
      <c r="AZ7" s="79"/>
      <c r="BA7" s="79"/>
      <c r="BB7" s="79" t="s">
        <v>8</v>
      </c>
      <c r="BC7" s="79"/>
      <c r="BD7" s="79"/>
      <c r="BE7" s="79"/>
      <c r="BF7" s="79"/>
      <c r="BG7" s="79"/>
      <c r="BH7" s="79"/>
      <c r="BI7" s="79"/>
      <c r="BJ7" s="3"/>
      <c r="BK7" s="3"/>
      <c r="BL7" s="4" t="s">
        <v>9</v>
      </c>
      <c r="BM7" s="5"/>
      <c r="BN7" s="5"/>
      <c r="BO7" s="5"/>
      <c r="BP7" s="5"/>
      <c r="BQ7" s="5"/>
      <c r="BR7" s="5"/>
      <c r="BS7" s="5"/>
      <c r="BT7" s="5"/>
      <c r="BU7" s="5"/>
      <c r="BV7" s="5"/>
      <c r="BW7" s="5"/>
      <c r="BX7" s="5"/>
      <c r="BY7" s="6"/>
    </row>
    <row r="8" spans="1:78" ht="18.75" customHeight="1" x14ac:dyDescent="0.15">
      <c r="A8" s="2"/>
      <c r="B8" s="80" t="str">
        <f>データ!$I$6</f>
        <v>法非適用</v>
      </c>
      <c r="C8" s="80"/>
      <c r="D8" s="80"/>
      <c r="E8" s="80"/>
      <c r="F8" s="80"/>
      <c r="G8" s="80"/>
      <c r="H8" s="80"/>
      <c r="I8" s="80" t="str">
        <f>データ!$J$6</f>
        <v>水道事業</v>
      </c>
      <c r="J8" s="80"/>
      <c r="K8" s="80"/>
      <c r="L8" s="80"/>
      <c r="M8" s="80"/>
      <c r="N8" s="80"/>
      <c r="O8" s="80"/>
      <c r="P8" s="80" t="str">
        <f>データ!$K$6</f>
        <v>簡易水道事業</v>
      </c>
      <c r="Q8" s="80"/>
      <c r="R8" s="80"/>
      <c r="S8" s="80"/>
      <c r="T8" s="80"/>
      <c r="U8" s="80"/>
      <c r="V8" s="80"/>
      <c r="W8" s="80" t="str">
        <f>データ!$L$6</f>
        <v>D1</v>
      </c>
      <c r="X8" s="80"/>
      <c r="Y8" s="80"/>
      <c r="Z8" s="80"/>
      <c r="AA8" s="80"/>
      <c r="AB8" s="80"/>
      <c r="AC8" s="80"/>
      <c r="AD8" s="80" t="str">
        <f>データ!$M$6</f>
        <v>非設置</v>
      </c>
      <c r="AE8" s="80"/>
      <c r="AF8" s="80"/>
      <c r="AG8" s="80"/>
      <c r="AH8" s="80"/>
      <c r="AI8" s="80"/>
      <c r="AJ8" s="80"/>
      <c r="AK8" s="2"/>
      <c r="AL8" s="74">
        <f>データ!$R$6</f>
        <v>10386</v>
      </c>
      <c r="AM8" s="74"/>
      <c r="AN8" s="74"/>
      <c r="AO8" s="74"/>
      <c r="AP8" s="74"/>
      <c r="AQ8" s="74"/>
      <c r="AR8" s="74"/>
      <c r="AS8" s="74"/>
      <c r="AT8" s="73">
        <f>データ!$S$6</f>
        <v>116.19</v>
      </c>
      <c r="AU8" s="73"/>
      <c r="AV8" s="73"/>
      <c r="AW8" s="73"/>
      <c r="AX8" s="73"/>
      <c r="AY8" s="73"/>
      <c r="AZ8" s="73"/>
      <c r="BA8" s="73"/>
      <c r="BB8" s="73">
        <f>データ!$T$6</f>
        <v>89.39</v>
      </c>
      <c r="BC8" s="73"/>
      <c r="BD8" s="73"/>
      <c r="BE8" s="73"/>
      <c r="BF8" s="73"/>
      <c r="BG8" s="73"/>
      <c r="BH8" s="73"/>
      <c r="BI8" s="73"/>
      <c r="BJ8" s="3"/>
      <c r="BK8" s="3"/>
      <c r="BL8" s="77" t="s">
        <v>10</v>
      </c>
      <c r="BM8" s="78"/>
      <c r="BN8" s="7" t="s">
        <v>11</v>
      </c>
      <c r="BO8" s="8"/>
      <c r="BP8" s="8"/>
      <c r="BQ8" s="8"/>
      <c r="BR8" s="8"/>
      <c r="BS8" s="8"/>
      <c r="BT8" s="8"/>
      <c r="BU8" s="8"/>
      <c r="BV8" s="8"/>
      <c r="BW8" s="8"/>
      <c r="BX8" s="8"/>
      <c r="BY8" s="9"/>
    </row>
    <row r="9" spans="1:78" ht="18.75" customHeight="1" x14ac:dyDescent="0.15">
      <c r="A9" s="2"/>
      <c r="B9" s="79" t="s">
        <v>12</v>
      </c>
      <c r="C9" s="79"/>
      <c r="D9" s="79"/>
      <c r="E9" s="79"/>
      <c r="F9" s="79"/>
      <c r="G9" s="79"/>
      <c r="H9" s="79"/>
      <c r="I9" s="79" t="s">
        <v>13</v>
      </c>
      <c r="J9" s="79"/>
      <c r="K9" s="79"/>
      <c r="L9" s="79"/>
      <c r="M9" s="79"/>
      <c r="N9" s="79"/>
      <c r="O9" s="79"/>
      <c r="P9" s="79" t="s">
        <v>14</v>
      </c>
      <c r="Q9" s="79"/>
      <c r="R9" s="79"/>
      <c r="S9" s="79"/>
      <c r="T9" s="79"/>
      <c r="U9" s="79"/>
      <c r="V9" s="79"/>
      <c r="W9" s="79" t="s">
        <v>15</v>
      </c>
      <c r="X9" s="79"/>
      <c r="Y9" s="79"/>
      <c r="Z9" s="79"/>
      <c r="AA9" s="79"/>
      <c r="AB9" s="79"/>
      <c r="AC9" s="79"/>
      <c r="AD9" s="2"/>
      <c r="AE9" s="2"/>
      <c r="AF9" s="2"/>
      <c r="AG9" s="2"/>
      <c r="AH9" s="3"/>
      <c r="AI9" s="2"/>
      <c r="AJ9" s="2"/>
      <c r="AK9" s="2"/>
      <c r="AL9" s="79" t="s">
        <v>16</v>
      </c>
      <c r="AM9" s="79"/>
      <c r="AN9" s="79"/>
      <c r="AO9" s="79"/>
      <c r="AP9" s="79"/>
      <c r="AQ9" s="79"/>
      <c r="AR9" s="79"/>
      <c r="AS9" s="79"/>
      <c r="AT9" s="79" t="s">
        <v>17</v>
      </c>
      <c r="AU9" s="79"/>
      <c r="AV9" s="79"/>
      <c r="AW9" s="79"/>
      <c r="AX9" s="79"/>
      <c r="AY9" s="79"/>
      <c r="AZ9" s="79"/>
      <c r="BA9" s="79"/>
      <c r="BB9" s="79" t="s">
        <v>18</v>
      </c>
      <c r="BC9" s="79"/>
      <c r="BD9" s="79"/>
      <c r="BE9" s="79"/>
      <c r="BF9" s="79"/>
      <c r="BG9" s="79"/>
      <c r="BH9" s="79"/>
      <c r="BI9" s="79"/>
      <c r="BJ9" s="3"/>
      <c r="BK9" s="3"/>
      <c r="BL9" s="71" t="s">
        <v>19</v>
      </c>
      <c r="BM9" s="72"/>
      <c r="BN9" s="10" t="s">
        <v>20</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99.3</v>
      </c>
      <c r="Q10" s="73"/>
      <c r="R10" s="73"/>
      <c r="S10" s="73"/>
      <c r="T10" s="73"/>
      <c r="U10" s="73"/>
      <c r="V10" s="73"/>
      <c r="W10" s="74">
        <f>データ!$Q$6</f>
        <v>3220</v>
      </c>
      <c r="X10" s="74"/>
      <c r="Y10" s="74"/>
      <c r="Z10" s="74"/>
      <c r="AA10" s="74"/>
      <c r="AB10" s="74"/>
      <c r="AC10" s="74"/>
      <c r="AD10" s="2"/>
      <c r="AE10" s="2"/>
      <c r="AF10" s="2"/>
      <c r="AG10" s="2"/>
      <c r="AH10" s="2"/>
      <c r="AI10" s="2"/>
      <c r="AJ10" s="2"/>
      <c r="AK10" s="2"/>
      <c r="AL10" s="74">
        <f>データ!$U$6</f>
        <v>10187</v>
      </c>
      <c r="AM10" s="74"/>
      <c r="AN10" s="74"/>
      <c r="AO10" s="74"/>
      <c r="AP10" s="74"/>
      <c r="AQ10" s="74"/>
      <c r="AR10" s="74"/>
      <c r="AS10" s="74"/>
      <c r="AT10" s="73">
        <f>データ!$V$6</f>
        <v>60.8</v>
      </c>
      <c r="AU10" s="73"/>
      <c r="AV10" s="73"/>
      <c r="AW10" s="73"/>
      <c r="AX10" s="73"/>
      <c r="AY10" s="73"/>
      <c r="AZ10" s="73"/>
      <c r="BA10" s="73"/>
      <c r="BB10" s="73">
        <f>データ!$W$6</f>
        <v>167.55</v>
      </c>
      <c r="BC10" s="73"/>
      <c r="BD10" s="73"/>
      <c r="BE10" s="73"/>
      <c r="BF10" s="73"/>
      <c r="BG10" s="73"/>
      <c r="BH10" s="73"/>
      <c r="BI10" s="73"/>
      <c r="BJ10" s="2"/>
      <c r="BK10" s="2"/>
      <c r="BL10" s="75" t="s">
        <v>21</v>
      </c>
      <c r="BM10" s="7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116</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7"/>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7"/>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EePF/OTlobPw13v5csR/PeGMxRTM9gIZP6AzP43RzCdvGVn8w/fQVC3QA3KYw5/scXn0d1RC4/qlmFTZJZRygg==" saltValue="PSsETshlciKOLXRiE0uSc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4" t="s">
        <v>52</v>
      </c>
      <c r="I3" s="85"/>
      <c r="J3" s="85"/>
      <c r="K3" s="85"/>
      <c r="L3" s="85"/>
      <c r="M3" s="85"/>
      <c r="N3" s="85"/>
      <c r="O3" s="85"/>
      <c r="P3" s="85"/>
      <c r="Q3" s="85"/>
      <c r="R3" s="85"/>
      <c r="S3" s="85"/>
      <c r="T3" s="85"/>
      <c r="U3" s="85"/>
      <c r="V3" s="85"/>
      <c r="W3" s="86"/>
      <c r="X3" s="90" t="s">
        <v>53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54</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55</v>
      </c>
      <c r="B4" s="31"/>
      <c r="C4" s="31"/>
      <c r="D4" s="31"/>
      <c r="E4" s="31"/>
      <c r="F4" s="31"/>
      <c r="G4" s="31"/>
      <c r="H4" s="87"/>
      <c r="I4" s="88"/>
      <c r="J4" s="88"/>
      <c r="K4" s="88"/>
      <c r="L4" s="88"/>
      <c r="M4" s="88"/>
      <c r="N4" s="88"/>
      <c r="O4" s="88"/>
      <c r="P4" s="88"/>
      <c r="Q4" s="88"/>
      <c r="R4" s="88"/>
      <c r="S4" s="88"/>
      <c r="T4" s="88"/>
      <c r="U4" s="88"/>
      <c r="V4" s="88"/>
      <c r="W4" s="89"/>
      <c r="X4" s="83" t="s">
        <v>56</v>
      </c>
      <c r="Y4" s="83"/>
      <c r="Z4" s="83"/>
      <c r="AA4" s="83"/>
      <c r="AB4" s="83"/>
      <c r="AC4" s="83"/>
      <c r="AD4" s="83"/>
      <c r="AE4" s="83"/>
      <c r="AF4" s="83"/>
      <c r="AG4" s="83"/>
      <c r="AH4" s="83"/>
      <c r="AI4" s="83" t="s">
        <v>57</v>
      </c>
      <c r="AJ4" s="83"/>
      <c r="AK4" s="83"/>
      <c r="AL4" s="83"/>
      <c r="AM4" s="83"/>
      <c r="AN4" s="83"/>
      <c r="AO4" s="83"/>
      <c r="AP4" s="83"/>
      <c r="AQ4" s="83"/>
      <c r="AR4" s="83"/>
      <c r="AS4" s="83"/>
      <c r="AT4" s="83" t="s">
        <v>58</v>
      </c>
      <c r="AU4" s="83"/>
      <c r="AV4" s="83"/>
      <c r="AW4" s="83"/>
      <c r="AX4" s="83"/>
      <c r="AY4" s="83"/>
      <c r="AZ4" s="83"/>
      <c r="BA4" s="83"/>
      <c r="BB4" s="83"/>
      <c r="BC4" s="83"/>
      <c r="BD4" s="83"/>
      <c r="BE4" s="83" t="s">
        <v>59</v>
      </c>
      <c r="BF4" s="83"/>
      <c r="BG4" s="83"/>
      <c r="BH4" s="83"/>
      <c r="BI4" s="83"/>
      <c r="BJ4" s="83"/>
      <c r="BK4" s="83"/>
      <c r="BL4" s="83"/>
      <c r="BM4" s="83"/>
      <c r="BN4" s="83"/>
      <c r="BO4" s="83"/>
      <c r="BP4" s="83" t="s">
        <v>60</v>
      </c>
      <c r="BQ4" s="83"/>
      <c r="BR4" s="83"/>
      <c r="BS4" s="83"/>
      <c r="BT4" s="83"/>
      <c r="BU4" s="83"/>
      <c r="BV4" s="83"/>
      <c r="BW4" s="83"/>
      <c r="BX4" s="83"/>
      <c r="BY4" s="83"/>
      <c r="BZ4" s="83"/>
      <c r="CA4" s="83" t="s">
        <v>61</v>
      </c>
      <c r="CB4" s="83"/>
      <c r="CC4" s="83"/>
      <c r="CD4" s="83"/>
      <c r="CE4" s="83"/>
      <c r="CF4" s="83"/>
      <c r="CG4" s="83"/>
      <c r="CH4" s="83"/>
      <c r="CI4" s="83"/>
      <c r="CJ4" s="83"/>
      <c r="CK4" s="83"/>
      <c r="CL4" s="83" t="s">
        <v>62</v>
      </c>
      <c r="CM4" s="83"/>
      <c r="CN4" s="83"/>
      <c r="CO4" s="83"/>
      <c r="CP4" s="83"/>
      <c r="CQ4" s="83"/>
      <c r="CR4" s="83"/>
      <c r="CS4" s="83"/>
      <c r="CT4" s="83"/>
      <c r="CU4" s="83"/>
      <c r="CV4" s="83"/>
      <c r="CW4" s="83" t="s">
        <v>63</v>
      </c>
      <c r="CX4" s="83"/>
      <c r="CY4" s="83"/>
      <c r="CZ4" s="83"/>
      <c r="DA4" s="83"/>
      <c r="DB4" s="83"/>
      <c r="DC4" s="83"/>
      <c r="DD4" s="83"/>
      <c r="DE4" s="83"/>
      <c r="DF4" s="83"/>
      <c r="DG4" s="83"/>
      <c r="DH4" s="83" t="s">
        <v>64</v>
      </c>
      <c r="DI4" s="83"/>
      <c r="DJ4" s="83"/>
      <c r="DK4" s="83"/>
      <c r="DL4" s="83"/>
      <c r="DM4" s="83"/>
      <c r="DN4" s="83"/>
      <c r="DO4" s="83"/>
      <c r="DP4" s="83"/>
      <c r="DQ4" s="83"/>
      <c r="DR4" s="83"/>
      <c r="DS4" s="83" t="s">
        <v>65</v>
      </c>
      <c r="DT4" s="83"/>
      <c r="DU4" s="83"/>
      <c r="DV4" s="83"/>
      <c r="DW4" s="83"/>
      <c r="DX4" s="83"/>
      <c r="DY4" s="83"/>
      <c r="DZ4" s="83"/>
      <c r="EA4" s="83"/>
      <c r="EB4" s="83"/>
      <c r="EC4" s="83"/>
      <c r="ED4" s="83" t="s">
        <v>66</v>
      </c>
      <c r="EE4" s="83"/>
      <c r="EF4" s="83"/>
      <c r="EG4" s="83"/>
      <c r="EH4" s="83"/>
      <c r="EI4" s="83"/>
      <c r="EJ4" s="83"/>
      <c r="EK4" s="83"/>
      <c r="EL4" s="83"/>
      <c r="EM4" s="83"/>
      <c r="EN4" s="83"/>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464040</v>
      </c>
      <c r="D6" s="34">
        <f t="shared" si="3"/>
        <v>47</v>
      </c>
      <c r="E6" s="34">
        <f t="shared" si="3"/>
        <v>1</v>
      </c>
      <c r="F6" s="34">
        <f t="shared" si="3"/>
        <v>0</v>
      </c>
      <c r="G6" s="34">
        <f t="shared" si="3"/>
        <v>0</v>
      </c>
      <c r="H6" s="34" t="str">
        <f t="shared" si="3"/>
        <v>鹿児島県　長島町</v>
      </c>
      <c r="I6" s="34" t="str">
        <f t="shared" si="3"/>
        <v>法非適用</v>
      </c>
      <c r="J6" s="34" t="str">
        <f t="shared" si="3"/>
        <v>水道事業</v>
      </c>
      <c r="K6" s="34" t="str">
        <f t="shared" si="3"/>
        <v>簡易水道事業</v>
      </c>
      <c r="L6" s="34" t="str">
        <f t="shared" si="3"/>
        <v>D1</v>
      </c>
      <c r="M6" s="34" t="str">
        <f t="shared" si="3"/>
        <v>非設置</v>
      </c>
      <c r="N6" s="35" t="str">
        <f t="shared" si="3"/>
        <v>-</v>
      </c>
      <c r="O6" s="35" t="str">
        <f t="shared" si="3"/>
        <v>該当数値なし</v>
      </c>
      <c r="P6" s="35">
        <f t="shared" si="3"/>
        <v>99.3</v>
      </c>
      <c r="Q6" s="35">
        <f t="shared" si="3"/>
        <v>3220</v>
      </c>
      <c r="R6" s="35">
        <f t="shared" si="3"/>
        <v>10386</v>
      </c>
      <c r="S6" s="35">
        <f t="shared" si="3"/>
        <v>116.19</v>
      </c>
      <c r="T6" s="35">
        <f t="shared" si="3"/>
        <v>89.39</v>
      </c>
      <c r="U6" s="35">
        <f t="shared" si="3"/>
        <v>10187</v>
      </c>
      <c r="V6" s="35">
        <f t="shared" si="3"/>
        <v>60.8</v>
      </c>
      <c r="W6" s="35">
        <f t="shared" si="3"/>
        <v>167.55</v>
      </c>
      <c r="X6" s="36">
        <f>IF(X7="",NA(),X7)</f>
        <v>105.53</v>
      </c>
      <c r="Y6" s="36">
        <f t="shared" ref="Y6:AG6" si="4">IF(Y7="",NA(),Y7)</f>
        <v>106.17</v>
      </c>
      <c r="Z6" s="36">
        <f t="shared" si="4"/>
        <v>94.06</v>
      </c>
      <c r="AA6" s="36">
        <f t="shared" si="4"/>
        <v>86.92</v>
      </c>
      <c r="AB6" s="36">
        <f t="shared" si="4"/>
        <v>114.72</v>
      </c>
      <c r="AC6" s="36">
        <f t="shared" si="4"/>
        <v>76.02</v>
      </c>
      <c r="AD6" s="36">
        <f t="shared" si="4"/>
        <v>77.66</v>
      </c>
      <c r="AE6" s="36">
        <f t="shared" si="4"/>
        <v>74.03</v>
      </c>
      <c r="AF6" s="36">
        <f t="shared" si="4"/>
        <v>73.2</v>
      </c>
      <c r="AG6" s="36">
        <f t="shared" si="4"/>
        <v>73.42</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531.88</v>
      </c>
      <c r="BF6" s="36">
        <f t="shared" ref="BF6:BN6" si="7">IF(BF7="",NA(),BF7)</f>
        <v>594.41</v>
      </c>
      <c r="BG6" s="36">
        <f t="shared" si="7"/>
        <v>693.2</v>
      </c>
      <c r="BH6" s="36">
        <f t="shared" si="7"/>
        <v>770.94</v>
      </c>
      <c r="BI6" s="36">
        <f t="shared" si="7"/>
        <v>838.07</v>
      </c>
      <c r="BJ6" s="36">
        <f t="shared" si="7"/>
        <v>1246.73</v>
      </c>
      <c r="BK6" s="36">
        <f t="shared" si="7"/>
        <v>1281.51</v>
      </c>
      <c r="BL6" s="36">
        <f t="shared" si="7"/>
        <v>1068.53</v>
      </c>
      <c r="BM6" s="36">
        <f t="shared" si="7"/>
        <v>995.48</v>
      </c>
      <c r="BN6" s="36">
        <f t="shared" si="7"/>
        <v>982.31</v>
      </c>
      <c r="BO6" s="35" t="str">
        <f>IF(BO7="","",IF(BO7="-","【-】","【"&amp;SUBSTITUTE(TEXT(BO7,"#,##0.00"),"-","△")&amp;"】"))</f>
        <v>【1,084.05】</v>
      </c>
      <c r="BP6" s="36">
        <f>IF(BP7="",NA(),BP7)</f>
        <v>98.01</v>
      </c>
      <c r="BQ6" s="36">
        <f t="shared" ref="BQ6:BY6" si="8">IF(BQ7="",NA(),BQ7)</f>
        <v>98.59</v>
      </c>
      <c r="BR6" s="36">
        <f t="shared" si="8"/>
        <v>87.19</v>
      </c>
      <c r="BS6" s="36">
        <f t="shared" si="8"/>
        <v>78.849999999999994</v>
      </c>
      <c r="BT6" s="36">
        <f t="shared" si="8"/>
        <v>86.77</v>
      </c>
      <c r="BU6" s="36">
        <f t="shared" si="8"/>
        <v>54.33</v>
      </c>
      <c r="BV6" s="36">
        <f t="shared" si="8"/>
        <v>55.02</v>
      </c>
      <c r="BW6" s="36">
        <f t="shared" si="8"/>
        <v>59.33</v>
      </c>
      <c r="BX6" s="36">
        <f t="shared" si="8"/>
        <v>55.46</v>
      </c>
      <c r="BY6" s="36">
        <f t="shared" si="8"/>
        <v>53.77</v>
      </c>
      <c r="BZ6" s="35" t="str">
        <f>IF(BZ7="","",IF(BZ7="-","【-】","【"&amp;SUBSTITUTE(TEXT(BZ7,"#,##0.00"),"-","△")&amp;"】"))</f>
        <v>【53.46】</v>
      </c>
      <c r="CA6" s="36">
        <f>IF(CA7="",NA(),CA7)</f>
        <v>198.15</v>
      </c>
      <c r="CB6" s="36">
        <f t="shared" ref="CB6:CJ6" si="9">IF(CB7="",NA(),CB7)</f>
        <v>199.21</v>
      </c>
      <c r="CC6" s="36">
        <f t="shared" si="9"/>
        <v>225.11</v>
      </c>
      <c r="CD6" s="36">
        <f t="shared" si="9"/>
        <v>249.33</v>
      </c>
      <c r="CE6" s="36">
        <f t="shared" si="9"/>
        <v>228.27</v>
      </c>
      <c r="CF6" s="36">
        <f t="shared" si="9"/>
        <v>341.05</v>
      </c>
      <c r="CG6" s="36">
        <f t="shared" si="9"/>
        <v>330.62</v>
      </c>
      <c r="CH6" s="36">
        <f t="shared" si="9"/>
        <v>279.67</v>
      </c>
      <c r="CI6" s="36">
        <f t="shared" si="9"/>
        <v>299.77999999999997</v>
      </c>
      <c r="CJ6" s="36">
        <f t="shared" si="9"/>
        <v>305.38</v>
      </c>
      <c r="CK6" s="35" t="str">
        <f>IF(CK7="","",IF(CK7="-","【-】","【"&amp;SUBSTITUTE(TEXT(CK7,"#,##0.00"),"-","△")&amp;"】"))</f>
        <v>【300.47】</v>
      </c>
      <c r="CL6" s="36">
        <f>IF(CL7="",NA(),CL7)</f>
        <v>58.6</v>
      </c>
      <c r="CM6" s="36">
        <f t="shared" ref="CM6:CU6" si="10">IF(CM7="",NA(),CM7)</f>
        <v>59.17</v>
      </c>
      <c r="CN6" s="36">
        <f t="shared" si="10"/>
        <v>58.41</v>
      </c>
      <c r="CO6" s="36">
        <f t="shared" si="10"/>
        <v>58</v>
      </c>
      <c r="CP6" s="36">
        <f t="shared" si="10"/>
        <v>58.64</v>
      </c>
      <c r="CQ6" s="36">
        <f t="shared" si="10"/>
        <v>59.87</v>
      </c>
      <c r="CR6" s="36">
        <f t="shared" si="10"/>
        <v>59.59</v>
      </c>
      <c r="CS6" s="36">
        <f t="shared" si="10"/>
        <v>61.79</v>
      </c>
      <c r="CT6" s="36">
        <f t="shared" si="10"/>
        <v>59.59</v>
      </c>
      <c r="CU6" s="36">
        <f t="shared" si="10"/>
        <v>58.56</v>
      </c>
      <c r="CV6" s="35" t="str">
        <f>IF(CV7="","",IF(CV7="-","【-】","【"&amp;SUBSTITUTE(TEXT(CV7,"#,##0.00"),"-","△")&amp;"】"))</f>
        <v>【54.90】</v>
      </c>
      <c r="CW6" s="36">
        <f>IF(CW7="",NA(),CW7)</f>
        <v>99.45</v>
      </c>
      <c r="CX6" s="36">
        <f t="shared" ref="CX6:DF6" si="11">IF(CX7="",NA(),CX7)</f>
        <v>99.45</v>
      </c>
      <c r="CY6" s="36">
        <f t="shared" si="11"/>
        <v>99.52</v>
      </c>
      <c r="CZ6" s="36">
        <f t="shared" si="11"/>
        <v>99.52</v>
      </c>
      <c r="DA6" s="36">
        <f t="shared" si="11"/>
        <v>99.53</v>
      </c>
      <c r="DB6" s="36">
        <f t="shared" si="11"/>
        <v>75.48</v>
      </c>
      <c r="DC6" s="36">
        <f t="shared" si="11"/>
        <v>74.64</v>
      </c>
      <c r="DD6" s="36">
        <f t="shared" si="11"/>
        <v>74.98</v>
      </c>
      <c r="DE6" s="36">
        <f t="shared" si="11"/>
        <v>74.19</v>
      </c>
      <c r="DF6" s="36">
        <f t="shared" si="11"/>
        <v>73.680000000000007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3.06</v>
      </c>
      <c r="EE6" s="36">
        <f t="shared" ref="EE6:EM6" si="14">IF(EE7="",NA(),EE7)</f>
        <v>3.03</v>
      </c>
      <c r="EF6" s="36">
        <f t="shared" si="14"/>
        <v>3.52</v>
      </c>
      <c r="EG6" s="36">
        <f t="shared" si="14"/>
        <v>1.45</v>
      </c>
      <c r="EH6" s="36">
        <f t="shared" si="14"/>
        <v>2.72</v>
      </c>
      <c r="EI6" s="36">
        <f t="shared" si="14"/>
        <v>0.54</v>
      </c>
      <c r="EJ6" s="36">
        <f t="shared" si="14"/>
        <v>0.43</v>
      </c>
      <c r="EK6" s="36">
        <f t="shared" si="14"/>
        <v>0.56000000000000005</v>
      </c>
      <c r="EL6" s="36">
        <f t="shared" si="14"/>
        <v>0.31</v>
      </c>
      <c r="EM6" s="36">
        <f t="shared" si="14"/>
        <v>0.42</v>
      </c>
      <c r="EN6" s="35" t="str">
        <f>IF(EN7="","",IF(EN7="-","【-】","【"&amp;SUBSTITUTE(TEXT(EN7,"#,##0.00"),"-","△")&amp;"】"))</f>
        <v>【0.56】</v>
      </c>
    </row>
    <row r="7" spans="1:144" s="37" customFormat="1" x14ac:dyDescent="0.15">
      <c r="A7" s="29"/>
      <c r="B7" s="38">
        <v>2019</v>
      </c>
      <c r="C7" s="38">
        <v>464040</v>
      </c>
      <c r="D7" s="38">
        <v>47</v>
      </c>
      <c r="E7" s="38">
        <v>1</v>
      </c>
      <c r="F7" s="38">
        <v>0</v>
      </c>
      <c r="G7" s="38">
        <v>0</v>
      </c>
      <c r="H7" s="38" t="s">
        <v>96</v>
      </c>
      <c r="I7" s="38" t="s">
        <v>97</v>
      </c>
      <c r="J7" s="38" t="s">
        <v>98</v>
      </c>
      <c r="K7" s="38" t="s">
        <v>99</v>
      </c>
      <c r="L7" s="38" t="s">
        <v>100</v>
      </c>
      <c r="M7" s="38" t="s">
        <v>101</v>
      </c>
      <c r="N7" s="39" t="s">
        <v>102</v>
      </c>
      <c r="O7" s="39" t="s">
        <v>103</v>
      </c>
      <c r="P7" s="39">
        <v>99.3</v>
      </c>
      <c r="Q7" s="39">
        <v>3220</v>
      </c>
      <c r="R7" s="39">
        <v>10386</v>
      </c>
      <c r="S7" s="39">
        <v>116.19</v>
      </c>
      <c r="T7" s="39">
        <v>89.39</v>
      </c>
      <c r="U7" s="39">
        <v>10187</v>
      </c>
      <c r="V7" s="39">
        <v>60.8</v>
      </c>
      <c r="W7" s="39">
        <v>167.55</v>
      </c>
      <c r="X7" s="39">
        <v>105.53</v>
      </c>
      <c r="Y7" s="39">
        <v>106.17</v>
      </c>
      <c r="Z7" s="39">
        <v>94.06</v>
      </c>
      <c r="AA7" s="39">
        <v>86.92</v>
      </c>
      <c r="AB7" s="39">
        <v>114.72</v>
      </c>
      <c r="AC7" s="39">
        <v>76.02</v>
      </c>
      <c r="AD7" s="39">
        <v>77.66</v>
      </c>
      <c r="AE7" s="39">
        <v>74.03</v>
      </c>
      <c r="AF7" s="39">
        <v>73.2</v>
      </c>
      <c r="AG7" s="39">
        <v>73.42</v>
      </c>
      <c r="AH7" s="39">
        <v>76.03</v>
      </c>
      <c r="AI7" s="39"/>
      <c r="AJ7" s="39"/>
      <c r="AK7" s="39"/>
      <c r="AL7" s="39"/>
      <c r="AM7" s="39"/>
      <c r="AN7" s="39"/>
      <c r="AO7" s="39"/>
      <c r="AP7" s="39"/>
      <c r="AQ7" s="39"/>
      <c r="AR7" s="39"/>
      <c r="AS7" s="39"/>
      <c r="AT7" s="39"/>
      <c r="AU7" s="39"/>
      <c r="AV7" s="39"/>
      <c r="AW7" s="39"/>
      <c r="AX7" s="39"/>
      <c r="AY7" s="39"/>
      <c r="AZ7" s="39"/>
      <c r="BA7" s="39"/>
      <c r="BB7" s="39"/>
      <c r="BC7" s="39"/>
      <c r="BD7" s="39"/>
      <c r="BE7" s="39">
        <v>531.88</v>
      </c>
      <c r="BF7" s="39">
        <v>594.41</v>
      </c>
      <c r="BG7" s="39">
        <v>693.2</v>
      </c>
      <c r="BH7" s="39">
        <v>770.94</v>
      </c>
      <c r="BI7" s="39">
        <v>838.07</v>
      </c>
      <c r="BJ7" s="39">
        <v>1246.73</v>
      </c>
      <c r="BK7" s="39">
        <v>1281.51</v>
      </c>
      <c r="BL7" s="39">
        <v>1068.53</v>
      </c>
      <c r="BM7" s="39">
        <v>995.48</v>
      </c>
      <c r="BN7" s="39">
        <v>982.31</v>
      </c>
      <c r="BO7" s="39">
        <v>1084.05</v>
      </c>
      <c r="BP7" s="39">
        <v>98.01</v>
      </c>
      <c r="BQ7" s="39">
        <v>98.59</v>
      </c>
      <c r="BR7" s="39">
        <v>87.19</v>
      </c>
      <c r="BS7" s="39">
        <v>78.849999999999994</v>
      </c>
      <c r="BT7" s="39">
        <v>86.77</v>
      </c>
      <c r="BU7" s="39">
        <v>54.33</v>
      </c>
      <c r="BV7" s="39">
        <v>55.02</v>
      </c>
      <c r="BW7" s="39">
        <v>59.33</v>
      </c>
      <c r="BX7" s="39">
        <v>55.46</v>
      </c>
      <c r="BY7" s="39">
        <v>53.77</v>
      </c>
      <c r="BZ7" s="39">
        <v>53.46</v>
      </c>
      <c r="CA7" s="39">
        <v>198.15</v>
      </c>
      <c r="CB7" s="39">
        <v>199.21</v>
      </c>
      <c r="CC7" s="39">
        <v>225.11</v>
      </c>
      <c r="CD7" s="39">
        <v>249.33</v>
      </c>
      <c r="CE7" s="39">
        <v>228.27</v>
      </c>
      <c r="CF7" s="39">
        <v>341.05</v>
      </c>
      <c r="CG7" s="39">
        <v>330.62</v>
      </c>
      <c r="CH7" s="39">
        <v>279.67</v>
      </c>
      <c r="CI7" s="39">
        <v>299.77999999999997</v>
      </c>
      <c r="CJ7" s="39">
        <v>305.38</v>
      </c>
      <c r="CK7" s="39">
        <v>300.47000000000003</v>
      </c>
      <c r="CL7" s="39">
        <v>58.6</v>
      </c>
      <c r="CM7" s="39">
        <v>59.17</v>
      </c>
      <c r="CN7" s="39">
        <v>58.41</v>
      </c>
      <c r="CO7" s="39">
        <v>58</v>
      </c>
      <c r="CP7" s="39">
        <v>58.64</v>
      </c>
      <c r="CQ7" s="39">
        <v>59.87</v>
      </c>
      <c r="CR7" s="39">
        <v>59.59</v>
      </c>
      <c r="CS7" s="39">
        <v>61.79</v>
      </c>
      <c r="CT7" s="39">
        <v>59.59</v>
      </c>
      <c r="CU7" s="39">
        <v>58.56</v>
      </c>
      <c r="CV7" s="39">
        <v>54.9</v>
      </c>
      <c r="CW7" s="39">
        <v>99.45</v>
      </c>
      <c r="CX7" s="39">
        <v>99.45</v>
      </c>
      <c r="CY7" s="39">
        <v>99.52</v>
      </c>
      <c r="CZ7" s="39">
        <v>99.52</v>
      </c>
      <c r="DA7" s="39">
        <v>99.53</v>
      </c>
      <c r="DB7" s="39">
        <v>75.48</v>
      </c>
      <c r="DC7" s="39">
        <v>74.64</v>
      </c>
      <c r="DD7" s="39">
        <v>74.98</v>
      </c>
      <c r="DE7" s="39">
        <v>74.19</v>
      </c>
      <c r="DF7" s="39">
        <v>73.680000000000007</v>
      </c>
      <c r="DG7" s="39">
        <v>73.31</v>
      </c>
      <c r="DH7" s="39"/>
      <c r="DI7" s="39"/>
      <c r="DJ7" s="39"/>
      <c r="DK7" s="39"/>
      <c r="DL7" s="39"/>
      <c r="DM7" s="39"/>
      <c r="DN7" s="39"/>
      <c r="DO7" s="39"/>
      <c r="DP7" s="39"/>
      <c r="DQ7" s="39"/>
      <c r="DR7" s="39"/>
      <c r="DS7" s="39"/>
      <c r="DT7" s="39"/>
      <c r="DU7" s="39"/>
      <c r="DV7" s="39"/>
      <c r="DW7" s="39"/>
      <c r="DX7" s="39"/>
      <c r="DY7" s="39"/>
      <c r="DZ7" s="39"/>
      <c r="EA7" s="39"/>
      <c r="EB7" s="39"/>
      <c r="EC7" s="39"/>
      <c r="ED7" s="39">
        <v>3.06</v>
      </c>
      <c r="EE7" s="39">
        <v>3.03</v>
      </c>
      <c r="EF7" s="39">
        <v>3.52</v>
      </c>
      <c r="EG7" s="39">
        <v>1.45</v>
      </c>
      <c r="EH7" s="39">
        <v>2.72</v>
      </c>
      <c r="EI7" s="39">
        <v>0.54</v>
      </c>
      <c r="EJ7" s="39">
        <v>0.43</v>
      </c>
      <c r="EK7" s="39">
        <v>0.56000000000000005</v>
      </c>
      <c r="EL7" s="39">
        <v>0.31</v>
      </c>
      <c r="EM7" s="39">
        <v>0.42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2020-12-04T02:23:16Z</dcterms:created>
  <dcterms:modified xsi:type="dcterms:W3CDTF">2021-02-18T00:22:21Z</dcterms:modified>
  <cp:category/>
</cp:coreProperties>
</file>