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共有（川井田）\61 公営企業決算統計\R02\02決算統計関連調査\030112 公営企業に係る経営比較分析表（平成元年度決算）の分析等について\★完成版★\23_長島町【済】\"/>
    </mc:Choice>
  </mc:AlternateContent>
  <workbookProtection workbookAlgorithmName="SHA-512" workbookHashValue="RC5/TLwYQzNj5SnJj3SABth0l8OVZSZvSSr3TdvybLFYOCAt+xEXpCzG4jVm3G2w84vkGpBGjLGO1J2G1IMlUg==" workbookSaltValue="xy3UrQxTUnODWDORDtuHM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AT8" i="4" s="1"/>
  <c r="S6" i="5"/>
  <c r="R6" i="5"/>
  <c r="Q6" i="5"/>
  <c r="W10" i="4" s="1"/>
  <c r="P6" i="5"/>
  <c r="P10" i="4" s="1"/>
  <c r="O6" i="5"/>
  <c r="I10" i="4" s="1"/>
  <c r="N6" i="5"/>
  <c r="M6" i="5"/>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H86" i="4"/>
  <c r="E86" i="4"/>
  <c r="BB10" i="4"/>
  <c r="AL10" i="4"/>
  <c r="AD10" i="4"/>
  <c r="B10" i="4"/>
  <c r="AL8" i="4"/>
  <c r="AD8" i="4"/>
  <c r="W8" i="4"/>
  <c r="P8" i="4"/>
  <c r="B6" i="4"/>
</calcChain>
</file>

<file path=xl/sharedStrings.xml><?xml version="1.0" encoding="utf-8"?>
<sst xmlns="http://schemas.openxmlformats.org/spreadsheetml/2006/main" count="247" uniqueCount="121">
  <si>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</si>
  <si>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</si>
  <si>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</si>
  <si>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</si>
  <si>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</si>
  <si>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</si>
  <si>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</si>
  <si>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</si>
  <si>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</si>
  <si>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</si>
  <si>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</si>
  <si>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</si>
  <si>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</si>
  <si>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</si>
  <si>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</si>
  <si>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</si>
  <si>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</si>
  <si>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</si>
  <si>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</si>
  <si>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</si>
  <si>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</si>
  <si>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</si>
  <si>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</si>
  <si>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</si>
  <si>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</si>
  <si>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</si>
  <si>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</si>
  <si>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</si>
  <si>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</si>
  <si>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</si>
  <si>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</si>
  <si>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</si>
  <si>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</si>
  <si>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</si>
  <si>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</si>
  <si>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</si>
  <si>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</si>
  <si>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</si>
  <si>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</si>
  <si>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</si>
  <si>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</si>
  <si>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</si>
  <si>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</si>
  <si>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</si>
  <si>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</si>
  <si>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</si>
  <si>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</si>
  <si>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</si>
  <si>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</si>
  <si>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</si>
  <si>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</si>
  <si>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</si>
  <si>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</si>
  <si>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</si>
  <si>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</si>
  <si>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</si>
  <si>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</si>
  <si>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</si>
  <si>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</si>
  <si>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</si>
  <si>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</si>
  <si>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</si>
  <si>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</si>
  <si>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</si>
  <si>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</si>
  <si>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</si>
  <si>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</si>
  <si>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</si>
  <si>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</si>
  <si>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</si>
  <si>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</si>
  <si>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</si>
  <si>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</si>
  <si>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</si>
  <si>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</si>
  <si>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</si>
  <si>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</si>
  <si>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</si>
  <si>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</si>
  <si>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</si>
  <si>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</si>
  <si>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</si>
  <si>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</si>
  <si>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</si>
  <si>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</si>
  <si>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</si>
  <si>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</si>
  <si>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</si>
  <si>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</si>
  <si>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</si>
  <si>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</si>
  <si>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</si>
  <si>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</si>
  <si>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</si>
  <si>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</si>
  <si>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</si>
  <si>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</si>
  <si>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</si>
  <si>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長島町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</si>
  <si>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</si>
  <si>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</si>
  <si>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</si>
  <si>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</si>
  <si>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</si>
  <si>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</si>
  <si>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</si>
  <si>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</si>
  <si>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</si>
  <si>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</si>
  <si>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</si>
  <si>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</si>
  <si>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</si>
  <si>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</si>
  <si>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</si>
  <si>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</si>
  <si>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</si>
  <si>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</si>
  <si>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</si>
  <si>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全体的にほぼ横ばいの数値で推移している。平成15年度に「浄化槽市町村整備事業」を導入し，合併浄化槽の普及を図ってきた。当該事業が平成23年度で終了したため，平成24年度からは町が設置した合併浄化槽の維持管理業務が主となっている。今後も引続き，法定点検の実施や個人設置型の普及を行うことにより，水洗化率の向上を図り，水質改善に努める必要がある。</t>
    <rPh sb="1" eb="4">
      <t>ゼンタイテキ</t>
    </rPh>
    <rPh sb="7" eb="8">
      <t>ヨコ</t>
    </rPh>
    <rPh sb="11" eb="13">
      <t>スウチ</t>
    </rPh>
    <rPh sb="14" eb="16">
      <t>スイイ</t>
    </rPh>
    <rPh sb="21" eb="23">
      <t>ヘイセイ</t>
    </rPh>
    <rPh sb="25" eb="27">
      <t>ネンド</t>
    </rPh>
    <rPh sb="29" eb="32">
      <t>ジョウカソウ</t>
    </rPh>
    <rPh sb="32" eb="35">
      <t>シチョウソン</t>
    </rPh>
    <rPh sb="35" eb="37">
      <t>セイビ</t>
    </rPh>
    <rPh sb="37" eb="39">
      <t>ジギョウ</t>
    </rPh>
    <rPh sb="41" eb="43">
      <t>ドウニュウ</t>
    </rPh>
    <rPh sb="45" eb="47">
      <t>ガッペイ</t>
    </rPh>
    <rPh sb="47" eb="50">
      <t>ジョウカソウ</t>
    </rPh>
    <rPh sb="51" eb="53">
      <t>フキュウ</t>
    </rPh>
    <rPh sb="54" eb="55">
      <t>ハカ</t>
    </rPh>
    <rPh sb="60" eb="62">
      <t>トウガイ</t>
    </rPh>
    <rPh sb="62" eb="64">
      <t>ジギョウ</t>
    </rPh>
    <rPh sb="65" eb="67">
      <t>ヘイセイ</t>
    </rPh>
    <rPh sb="69" eb="71">
      <t>ネンド</t>
    </rPh>
    <rPh sb="72" eb="74">
      <t>シュウリョウ</t>
    </rPh>
    <rPh sb="79" eb="81">
      <t>ヘイセイ</t>
    </rPh>
    <rPh sb="83" eb="85">
      <t>ネンド</t>
    </rPh>
    <rPh sb="88" eb="89">
      <t>チョウ</t>
    </rPh>
    <rPh sb="90" eb="92">
      <t>セッチ</t>
    </rPh>
    <rPh sb="94" eb="96">
      <t>ガッペイ</t>
    </rPh>
    <rPh sb="96" eb="99">
      <t>ジョウカソウ</t>
    </rPh>
    <rPh sb="100" eb="102">
      <t>イジ</t>
    </rPh>
    <rPh sb="102" eb="104">
      <t>カンリ</t>
    </rPh>
    <rPh sb="104" eb="106">
      <t>ギョウム</t>
    </rPh>
    <rPh sb="107" eb="108">
      <t>シュ</t>
    </rPh>
    <rPh sb="130" eb="132">
      <t>コジン</t>
    </rPh>
    <rPh sb="132" eb="135">
      <t>セッチガタ</t>
    </rPh>
    <rPh sb="136" eb="138">
      <t>フキュウ</t>
    </rPh>
    <rPh sb="139" eb="140">
      <t>オコナ</t>
    </rPh>
    <rPh sb="147" eb="150">
      <t>スイセンカ</t>
    </rPh>
    <rPh sb="150" eb="151">
      <t>リツ</t>
    </rPh>
    <rPh sb="152" eb="154">
      <t>コウジョウ</t>
    </rPh>
    <rPh sb="155" eb="156">
      <t>ハカ</t>
    </rPh>
    <rPh sb="158" eb="160">
      <t>スイシツ</t>
    </rPh>
    <rPh sb="160" eb="162">
      <t>カイゼン</t>
    </rPh>
    <rPh sb="163" eb="164">
      <t>ツト</t>
    </rPh>
    <rPh sb="166" eb="168">
      <t>ヒツヨウ</t>
    </rPh>
    <phoneticPr fontId="4"/>
  </si>
  <si>
    <t>　供用開始から10年未満であり，現在のところ管渠における更新・改良等の必要性がないため，過去５年間における改善率は０％である。しかし，ブロア等の更新を進めるため，浄化槽指定検査機関である県環境保全協会が実施する法定検査（11条検査）による外観・水質検査・書類審査の総合判定結果を積極的に活用している。</t>
    <rPh sb="1" eb="3">
      <t>キョウヨウ</t>
    </rPh>
    <rPh sb="3" eb="5">
      <t>カイシ</t>
    </rPh>
    <rPh sb="9" eb="10">
      <t>ネン</t>
    </rPh>
    <rPh sb="10" eb="12">
      <t>ミマン</t>
    </rPh>
    <rPh sb="16" eb="18">
      <t>ゲンザイ</t>
    </rPh>
    <rPh sb="22" eb="23">
      <t>カン</t>
    </rPh>
    <rPh sb="23" eb="24">
      <t>キョ</t>
    </rPh>
    <rPh sb="28" eb="30">
      <t>コウシン</t>
    </rPh>
    <rPh sb="31" eb="34">
      <t>カイリョウトウ</t>
    </rPh>
    <rPh sb="35" eb="38">
      <t>ヒツヨウセイ</t>
    </rPh>
    <rPh sb="44" eb="46">
      <t>カコ</t>
    </rPh>
    <rPh sb="47" eb="49">
      <t>ネンカン</t>
    </rPh>
    <rPh sb="53" eb="55">
      <t>カイゼン</t>
    </rPh>
    <rPh sb="55" eb="56">
      <t>リツ</t>
    </rPh>
    <rPh sb="70" eb="71">
      <t>トウ</t>
    </rPh>
    <rPh sb="72" eb="74">
      <t>コウシン</t>
    </rPh>
    <rPh sb="75" eb="76">
      <t>スス</t>
    </rPh>
    <rPh sb="81" eb="84">
      <t>ジョウカソウ</t>
    </rPh>
    <rPh sb="84" eb="86">
      <t>シテイ</t>
    </rPh>
    <rPh sb="86" eb="88">
      <t>ケンサ</t>
    </rPh>
    <rPh sb="88" eb="90">
      <t>キカン</t>
    </rPh>
    <rPh sb="93" eb="94">
      <t>ケン</t>
    </rPh>
    <rPh sb="94" eb="96">
      <t>カンキョウ</t>
    </rPh>
    <rPh sb="96" eb="98">
      <t>ホゼン</t>
    </rPh>
    <rPh sb="98" eb="100">
      <t>キョウカイ</t>
    </rPh>
    <rPh sb="101" eb="103">
      <t>ジッシ</t>
    </rPh>
    <rPh sb="105" eb="107">
      <t>ホウテイ</t>
    </rPh>
    <rPh sb="107" eb="109">
      <t>ケンサ</t>
    </rPh>
    <rPh sb="112" eb="113">
      <t>ジョウ</t>
    </rPh>
    <rPh sb="113" eb="115">
      <t>ケンサ</t>
    </rPh>
    <rPh sb="119" eb="121">
      <t>ガイカン</t>
    </rPh>
    <rPh sb="122" eb="124">
      <t>スイシツ</t>
    </rPh>
    <rPh sb="124" eb="126">
      <t>ケンサ</t>
    </rPh>
    <rPh sb="127" eb="129">
      <t>ショルイ</t>
    </rPh>
    <rPh sb="129" eb="131">
      <t>シンサ</t>
    </rPh>
    <rPh sb="132" eb="134">
      <t>ソウゴウ</t>
    </rPh>
    <rPh sb="134" eb="136">
      <t>ハンテイ</t>
    </rPh>
    <rPh sb="136" eb="138">
      <t>ケッカ</t>
    </rPh>
    <rPh sb="139" eb="142">
      <t>セッキョクテキ</t>
    </rPh>
    <rPh sb="143" eb="145">
      <t>カツヨウ</t>
    </rPh>
    <phoneticPr fontId="4"/>
  </si>
  <si>
    <t>①収益的収支比率
　前年度より4.7ポイント低下し，総収益については，依然として一般会計からの繰入金に依存している。引き続き，町での増設設置は行わず，町管理の合併浄化槽の維持管理に努める必要がある。
⑤経費回収率
　前年度より若干低下したものの，類似団体を上回り，横ばいの数値で推移している。今後も加入世帯を維持し適正な使用料収入を確保する必要がある。
⑥汚水処理原価
　ほぼ横ばいの数値で推移しており，類似団体と比較して低い数値となっている。引き続き，加入者維持により有収水量を確保し，経営改善に努める必要がある。
⑦施設利用率
　ほぼ横ばいの数値で推移しており，類似団体と比較してもも高い値を示している。今後も合併浄化槽への推進を図り，利用率の維持を図る必要がある。
⑧水洗化率
　ほぼ横ばいの数値で推移しており，類似団体と比較すると本年度は約53ポイント下回り，低い値の状態が続いている。これは平成23年度で特定地域生活排水事業における設置事業が終了したことによる。平成24年度からは浄化槽整備設置事業により水洗化に取り組んでいる。</t>
    <rPh sb="1" eb="3">
      <t>シュウエキ</t>
    </rPh>
    <rPh sb="3" eb="4">
      <t>テキ</t>
    </rPh>
    <rPh sb="4" eb="6">
      <t>シュウシ</t>
    </rPh>
    <rPh sb="6" eb="8">
      <t>ヒリツ</t>
    </rPh>
    <rPh sb="10" eb="13">
      <t>ゼンネンド</t>
    </rPh>
    <rPh sb="22" eb="24">
      <t>テイカ</t>
    </rPh>
    <rPh sb="26" eb="29">
      <t>ソウシュウエキ</t>
    </rPh>
    <rPh sb="35" eb="37">
      <t>イゼン</t>
    </rPh>
    <rPh sb="40" eb="42">
      <t>イッパン</t>
    </rPh>
    <rPh sb="47" eb="48">
      <t>ク</t>
    </rPh>
    <rPh sb="48" eb="49">
      <t>イ</t>
    </rPh>
    <rPh sb="49" eb="50">
      <t>キン</t>
    </rPh>
    <rPh sb="51" eb="53">
      <t>イゾン</t>
    </rPh>
    <rPh sb="58" eb="59">
      <t>ヒ</t>
    </rPh>
    <rPh sb="60" eb="61">
      <t>ツヅ</t>
    </rPh>
    <rPh sb="63" eb="64">
      <t>チョウ</t>
    </rPh>
    <rPh sb="66" eb="68">
      <t>ゾウセツ</t>
    </rPh>
    <rPh sb="68" eb="70">
      <t>セッチ</t>
    </rPh>
    <rPh sb="71" eb="72">
      <t>オコナ</t>
    </rPh>
    <rPh sb="75" eb="76">
      <t>チョウ</t>
    </rPh>
    <rPh sb="76" eb="78">
      <t>カンリ</t>
    </rPh>
    <rPh sb="79" eb="81">
      <t>ガッペイ</t>
    </rPh>
    <rPh sb="81" eb="84">
      <t>ジョウカソウ</t>
    </rPh>
    <rPh sb="85" eb="87">
      <t>イジ</t>
    </rPh>
    <rPh sb="87" eb="89">
      <t>カンリ</t>
    </rPh>
    <rPh sb="90" eb="91">
      <t>ツト</t>
    </rPh>
    <rPh sb="93" eb="95">
      <t>ヒツヨウ</t>
    </rPh>
    <rPh sb="101" eb="103">
      <t>ケイヒ</t>
    </rPh>
    <rPh sb="103" eb="105">
      <t>カイシュウ</t>
    </rPh>
    <rPh sb="105" eb="106">
      <t>リツ</t>
    </rPh>
    <rPh sb="108" eb="111">
      <t>ゼンネンド</t>
    </rPh>
    <rPh sb="113" eb="115">
      <t>ジャッカン</t>
    </rPh>
    <rPh sb="115" eb="117">
      <t>テイカ</t>
    </rPh>
    <rPh sb="123" eb="125">
      <t>ルイジ</t>
    </rPh>
    <rPh sb="125" eb="127">
      <t>ダンタイ</t>
    </rPh>
    <rPh sb="128" eb="130">
      <t>ウワマワ</t>
    </rPh>
    <rPh sb="132" eb="133">
      <t>ヨコ</t>
    </rPh>
    <rPh sb="136" eb="138">
      <t>スウチ</t>
    </rPh>
    <rPh sb="139" eb="141">
      <t>スイイ</t>
    </rPh>
    <rPh sb="146" eb="148">
      <t>コンゴ</t>
    </rPh>
    <rPh sb="154" eb="156">
      <t>イジ</t>
    </rPh>
    <rPh sb="178" eb="180">
      <t>オスイ</t>
    </rPh>
    <rPh sb="180" eb="182">
      <t>ショリ</t>
    </rPh>
    <rPh sb="182" eb="184">
      <t>ゲンカ</t>
    </rPh>
    <rPh sb="188" eb="189">
      <t>ヨコ</t>
    </rPh>
    <rPh sb="195" eb="197">
      <t>スイイ</t>
    </rPh>
    <rPh sb="260" eb="262">
      <t>シセツ</t>
    </rPh>
    <rPh sb="262" eb="265">
      <t>リヨウリツ</t>
    </rPh>
    <rPh sb="269" eb="270">
      <t>ヨコ</t>
    </rPh>
    <rPh sb="273" eb="275">
      <t>スウチ</t>
    </rPh>
    <rPh sb="276" eb="278">
      <t>スイイ</t>
    </rPh>
    <rPh sb="283" eb="285">
      <t>ルイジ</t>
    </rPh>
    <rPh sb="285" eb="287">
      <t>ダンタイ</t>
    </rPh>
    <rPh sb="288" eb="290">
      <t>ヒカク</t>
    </rPh>
    <rPh sb="294" eb="295">
      <t>タカ</t>
    </rPh>
    <rPh sb="296" eb="297">
      <t>アタイ</t>
    </rPh>
    <rPh sb="298" eb="299">
      <t>シメ</t>
    </rPh>
    <rPh sb="304" eb="306">
      <t>コンゴ</t>
    </rPh>
    <rPh sb="307" eb="309">
      <t>ガッペイ</t>
    </rPh>
    <rPh sb="309" eb="312">
      <t>ジョウカソウ</t>
    </rPh>
    <rPh sb="314" eb="316">
      <t>スイシン</t>
    </rPh>
    <rPh sb="317" eb="318">
      <t>ハカ</t>
    </rPh>
    <rPh sb="320" eb="323">
      <t>リヨウリツ</t>
    </rPh>
    <rPh sb="324" eb="326">
      <t>イジ</t>
    </rPh>
    <rPh sb="327" eb="328">
      <t>ハカ</t>
    </rPh>
    <rPh sb="329" eb="331">
      <t>ヒツヨウ</t>
    </rPh>
    <rPh sb="337" eb="340">
      <t>スイセンカ</t>
    </rPh>
    <rPh sb="340" eb="341">
      <t>リツ</t>
    </rPh>
    <rPh sb="345" eb="346">
      <t>ヨコ</t>
    </rPh>
    <rPh sb="349" eb="351">
      <t>スウチ</t>
    </rPh>
    <rPh sb="352" eb="354">
      <t>スイイ</t>
    </rPh>
    <rPh sb="369" eb="372">
      <t>ホンネンド</t>
    </rPh>
    <rPh sb="373" eb="374">
      <t>ヤク</t>
    </rPh>
    <rPh sb="384" eb="385">
      <t>ヒク</t>
    </rPh>
    <rPh sb="386" eb="387">
      <t>アタイ</t>
    </rPh>
    <rPh sb="388" eb="390">
      <t>ジョウタイ</t>
    </rPh>
    <rPh sb="391" eb="392">
      <t>ツヅ</t>
    </rPh>
    <rPh sb="400" eb="402">
      <t>ヘイセイ</t>
    </rPh>
    <rPh sb="407" eb="409">
      <t>トクテイ</t>
    </rPh>
    <rPh sb="409" eb="411">
      <t>チイキ</t>
    </rPh>
    <rPh sb="411" eb="413">
      <t>セイカツ</t>
    </rPh>
    <rPh sb="413" eb="415">
      <t>ハイスイ</t>
    </rPh>
    <rPh sb="421" eb="423">
      <t>セッチ</t>
    </rPh>
    <rPh sb="423" eb="425">
      <t>ジギョウ</t>
    </rPh>
    <rPh sb="436" eb="438">
      <t>ヘイセイ</t>
    </rPh>
    <rPh sb="440" eb="442">
      <t>ネンド</t>
    </rPh>
    <rPh sb="445" eb="448">
      <t>ジョウカソウ</t>
    </rPh>
    <rPh sb="448" eb="450">
      <t>セイビ</t>
    </rPh>
    <rPh sb="450" eb="452">
      <t>セッチ</t>
    </rPh>
    <rPh sb="452" eb="454">
      <t>ジギョウ</t>
    </rPh>
    <rPh sb="457" eb="460">
      <t>スイセンカ</t>
    </rPh>
    <rPh sb="461" eb="462">
      <t>ト</t>
    </rPh>
    <rPh sb="463" eb="464">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</si>
</sst>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2B7-4869-968F-C12785955ACC}"/>
            </c:ext>
          </c:extLst>
        </c:ser>
        <c:dLbls>
          <c:showLegendKey val="0"/>
          <c:showVal val="0"/>
          <c:showCatName val="0"/>
          <c:showSerName val="0"/>
          <c:showPercent val="0"/>
          <c:showBubbleSize val="0"/>
        </c:dLbls>
        <c:gapWidth val="150"/>
        <c:axId val="223436144"/>
        <c:axId val="223436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2B7-4869-968F-C12785955ACC}"/>
            </c:ext>
          </c:extLst>
        </c:ser>
        <c:dLbls>
          <c:showLegendKey val="0"/>
          <c:showVal val="0"/>
          <c:showCatName val="0"/>
          <c:showSerName val="0"/>
          <c:showPercent val="0"/>
          <c:showBubbleSize val="0"/>
        </c:dLbls>
        <c:marker val="1"/>
        <c:smooth val="0"/>
        <c:axId val="223436144"/>
        <c:axId val="223436536"/>
      </c:lineChart>
      <c:dateAx>
        <c:axId val="223436144"/>
        <c:scaling>
          <c:orientation val="minMax"/>
        </c:scaling>
        <c:delete val="1"/>
        <c:axPos val="b"/>
        <c:numFmt formatCode="&quot;H&quot;yy" sourceLinked="1"/>
        <c:majorTickMark val="none"/>
        <c:minorTickMark val="none"/>
        <c:tickLblPos val="none"/>
        <c:crossAx val="223436536"/>
        <c:crosses val="autoZero"/>
        <c:auto val="1"/>
        <c:lblOffset val="100"/>
        <c:baseTimeUnit val="years"/>
      </c:dateAx>
      <c:valAx>
        <c:axId val="223436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43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91.62</c:v>
                </c:pt>
                <c:pt idx="1">
                  <c:v>92.42</c:v>
                </c:pt>
                <c:pt idx="2">
                  <c:v>86.43</c:v>
                </c:pt>
                <c:pt idx="3">
                  <c:v>87.03</c:v>
                </c:pt>
                <c:pt idx="4">
                  <c:v>86.03</c:v>
                </c:pt>
              </c:numCache>
            </c:numRef>
          </c:val>
          <c:extLst>
            <c:ext xmlns:c16="http://schemas.microsoft.com/office/drawing/2014/chart" uri="{C3380CC4-5D6E-409C-BE32-E72D297353CC}">
              <c16:uniqueId val="{00000000-F956-474E-9209-EBA7A941C323}"/>
            </c:ext>
          </c:extLst>
        </c:ser>
        <c:dLbls>
          <c:showLegendKey val="0"/>
          <c:showVal val="0"/>
          <c:showCatName val="0"/>
          <c:showSerName val="0"/>
          <c:showPercent val="0"/>
          <c:showBubbleSize val="0"/>
        </c:dLbls>
        <c:gapWidth val="150"/>
        <c:axId val="225532560"/>
        <c:axId val="225532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58.25</c:v>
                </c:pt>
                <c:pt idx="1">
                  <c:v>61.55</c:v>
                </c:pt>
                <c:pt idx="2">
                  <c:v>57.22</c:v>
                </c:pt>
                <c:pt idx="3">
                  <c:v>59.94</c:v>
                </c:pt>
                <c:pt idx="4">
                  <c:v>59.64</c:v>
                </c:pt>
              </c:numCache>
            </c:numRef>
          </c:val>
          <c:smooth val="0"/>
          <c:extLst>
            <c:ext xmlns:c16="http://schemas.microsoft.com/office/drawing/2014/chart" uri="{C3380CC4-5D6E-409C-BE32-E72D297353CC}">
              <c16:uniqueId val="{00000001-F956-474E-9209-EBA7A941C323}"/>
            </c:ext>
          </c:extLst>
        </c:ser>
        <c:dLbls>
          <c:showLegendKey val="0"/>
          <c:showVal val="0"/>
          <c:showCatName val="0"/>
          <c:showSerName val="0"/>
          <c:showPercent val="0"/>
          <c:showBubbleSize val="0"/>
        </c:dLbls>
        <c:marker val="1"/>
        <c:smooth val="0"/>
        <c:axId val="225532560"/>
        <c:axId val="225532952"/>
      </c:lineChart>
      <c:dateAx>
        <c:axId val="225532560"/>
        <c:scaling>
          <c:orientation val="minMax"/>
        </c:scaling>
        <c:delete val="1"/>
        <c:axPos val="b"/>
        <c:numFmt formatCode="&quot;H&quot;yy" sourceLinked="1"/>
        <c:majorTickMark val="none"/>
        <c:minorTickMark val="none"/>
        <c:tickLblPos val="none"/>
        <c:crossAx val="225532952"/>
        <c:crosses val="autoZero"/>
        <c:auto val="1"/>
        <c:lblOffset val="100"/>
        <c:baseTimeUnit val="years"/>
      </c:dateAx>
      <c:valAx>
        <c:axId val="225532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53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39.49</c:v>
                </c:pt>
                <c:pt idx="1">
                  <c:v>40.130000000000003</c:v>
                </c:pt>
                <c:pt idx="2">
                  <c:v>38.86</c:v>
                </c:pt>
                <c:pt idx="3">
                  <c:v>37.83</c:v>
                </c:pt>
                <c:pt idx="4">
                  <c:v>37.49</c:v>
                </c:pt>
              </c:numCache>
            </c:numRef>
          </c:val>
          <c:extLst>
            <c:ext xmlns:c16="http://schemas.microsoft.com/office/drawing/2014/chart" uri="{C3380CC4-5D6E-409C-BE32-E72D297353CC}">
              <c16:uniqueId val="{00000000-8837-4788-9698-E8299E3F7A97}"/>
            </c:ext>
          </c:extLst>
        </c:ser>
        <c:dLbls>
          <c:showLegendKey val="0"/>
          <c:showVal val="0"/>
          <c:showCatName val="0"/>
          <c:showSerName val="0"/>
          <c:showPercent val="0"/>
          <c:showBubbleSize val="0"/>
        </c:dLbls>
        <c:gapWidth val="150"/>
        <c:axId val="225681792"/>
        <c:axId val="225682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68.150000000000006</c:v>
                </c:pt>
                <c:pt idx="1">
                  <c:v>67.489999999999995</c:v>
                </c:pt>
                <c:pt idx="2">
                  <c:v>67.290000000000006</c:v>
                </c:pt>
                <c:pt idx="3">
                  <c:v>89.66</c:v>
                </c:pt>
                <c:pt idx="4">
                  <c:v>90.63</c:v>
                </c:pt>
              </c:numCache>
            </c:numRef>
          </c:val>
          <c:smooth val="0"/>
          <c:extLst>
            <c:ext xmlns:c16="http://schemas.microsoft.com/office/drawing/2014/chart" uri="{C3380CC4-5D6E-409C-BE32-E72D297353CC}">
              <c16:uniqueId val="{00000001-8837-4788-9698-E8299E3F7A97}"/>
            </c:ext>
          </c:extLst>
        </c:ser>
        <c:dLbls>
          <c:showLegendKey val="0"/>
          <c:showVal val="0"/>
          <c:showCatName val="0"/>
          <c:showSerName val="0"/>
          <c:showPercent val="0"/>
          <c:showBubbleSize val="0"/>
        </c:dLbls>
        <c:marker val="1"/>
        <c:smooth val="0"/>
        <c:axId val="225681792"/>
        <c:axId val="225682184"/>
      </c:lineChart>
      <c:dateAx>
        <c:axId val="225681792"/>
        <c:scaling>
          <c:orientation val="minMax"/>
        </c:scaling>
        <c:delete val="1"/>
        <c:axPos val="b"/>
        <c:numFmt formatCode="&quot;H&quot;yy" sourceLinked="1"/>
        <c:majorTickMark val="none"/>
        <c:minorTickMark val="none"/>
        <c:tickLblPos val="none"/>
        <c:crossAx val="225682184"/>
        <c:crosses val="autoZero"/>
        <c:auto val="1"/>
        <c:lblOffset val="100"/>
        <c:baseTimeUnit val="years"/>
      </c:dateAx>
      <c:valAx>
        <c:axId val="225682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681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101.85</c:v>
                </c:pt>
                <c:pt idx="1">
                  <c:v>100.62</c:v>
                </c:pt>
                <c:pt idx="2">
                  <c:v>98.53</c:v>
                </c:pt>
                <c:pt idx="3">
                  <c:v>102.95</c:v>
                </c:pt>
                <c:pt idx="4">
                  <c:v>98.25</c:v>
                </c:pt>
              </c:numCache>
            </c:numRef>
          </c:val>
          <c:extLst>
            <c:ext xmlns:c16="http://schemas.microsoft.com/office/drawing/2014/chart" uri="{C3380CC4-5D6E-409C-BE32-E72D297353CC}">
              <c16:uniqueId val="{00000000-3663-4E71-B344-7125D20CA47A}"/>
            </c:ext>
          </c:extLst>
        </c:ser>
        <c:dLbls>
          <c:showLegendKey val="0"/>
          <c:showVal val="0"/>
          <c:showCatName val="0"/>
          <c:showSerName val="0"/>
          <c:showPercent val="0"/>
          <c:showBubbleSize val="0"/>
        </c:dLbls>
        <c:gapWidth val="150"/>
        <c:axId val="223437712"/>
        <c:axId val="223438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663-4E71-B344-7125D20CA47A}"/>
            </c:ext>
          </c:extLst>
        </c:ser>
        <c:dLbls>
          <c:showLegendKey val="0"/>
          <c:showVal val="0"/>
          <c:showCatName val="0"/>
          <c:showSerName val="0"/>
          <c:showPercent val="0"/>
          <c:showBubbleSize val="0"/>
        </c:dLbls>
        <c:marker val="1"/>
        <c:smooth val="0"/>
        <c:axId val="223437712"/>
        <c:axId val="223438104"/>
      </c:lineChart>
      <c:dateAx>
        <c:axId val="223437712"/>
        <c:scaling>
          <c:orientation val="minMax"/>
        </c:scaling>
        <c:delete val="1"/>
        <c:axPos val="b"/>
        <c:numFmt formatCode="&quot;H&quot;yy" sourceLinked="1"/>
        <c:majorTickMark val="none"/>
        <c:minorTickMark val="none"/>
        <c:tickLblPos val="none"/>
        <c:crossAx val="223438104"/>
        <c:crosses val="autoZero"/>
        <c:auto val="1"/>
        <c:lblOffset val="100"/>
        <c:baseTimeUnit val="years"/>
      </c:dateAx>
      <c:valAx>
        <c:axId val="223438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43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68F-4B8A-80BF-D85784DCD822}"/>
            </c:ext>
          </c:extLst>
        </c:ser>
        <c:dLbls>
          <c:showLegendKey val="0"/>
          <c:showVal val="0"/>
          <c:showCatName val="0"/>
          <c:showSerName val="0"/>
          <c:showPercent val="0"/>
          <c:showBubbleSize val="0"/>
        </c:dLbls>
        <c:gapWidth val="150"/>
        <c:axId val="223439280"/>
        <c:axId val="225468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8F-4B8A-80BF-D85784DCD822}"/>
            </c:ext>
          </c:extLst>
        </c:ser>
        <c:dLbls>
          <c:showLegendKey val="0"/>
          <c:showVal val="0"/>
          <c:showCatName val="0"/>
          <c:showSerName val="0"/>
          <c:showPercent val="0"/>
          <c:showBubbleSize val="0"/>
        </c:dLbls>
        <c:marker val="1"/>
        <c:smooth val="0"/>
        <c:axId val="223439280"/>
        <c:axId val="225468368"/>
      </c:lineChart>
      <c:dateAx>
        <c:axId val="223439280"/>
        <c:scaling>
          <c:orientation val="minMax"/>
        </c:scaling>
        <c:delete val="1"/>
        <c:axPos val="b"/>
        <c:numFmt formatCode="&quot;H&quot;yy" sourceLinked="1"/>
        <c:majorTickMark val="none"/>
        <c:minorTickMark val="none"/>
        <c:tickLblPos val="none"/>
        <c:crossAx val="225468368"/>
        <c:crosses val="autoZero"/>
        <c:auto val="1"/>
        <c:lblOffset val="100"/>
        <c:baseTimeUnit val="years"/>
      </c:dateAx>
      <c:valAx>
        <c:axId val="225468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43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749-47B3-B527-D100FFA7D08C}"/>
            </c:ext>
          </c:extLst>
        </c:ser>
        <c:dLbls>
          <c:showLegendKey val="0"/>
          <c:showVal val="0"/>
          <c:showCatName val="0"/>
          <c:showSerName val="0"/>
          <c:showPercent val="0"/>
          <c:showBubbleSize val="0"/>
        </c:dLbls>
        <c:gapWidth val="150"/>
        <c:axId val="225469544"/>
        <c:axId val="225469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49-47B3-B527-D100FFA7D08C}"/>
            </c:ext>
          </c:extLst>
        </c:ser>
        <c:dLbls>
          <c:showLegendKey val="0"/>
          <c:showVal val="0"/>
          <c:showCatName val="0"/>
          <c:showSerName val="0"/>
          <c:showPercent val="0"/>
          <c:showBubbleSize val="0"/>
        </c:dLbls>
        <c:marker val="1"/>
        <c:smooth val="0"/>
        <c:axId val="225469544"/>
        <c:axId val="225469936"/>
      </c:lineChart>
      <c:dateAx>
        <c:axId val="225469544"/>
        <c:scaling>
          <c:orientation val="minMax"/>
        </c:scaling>
        <c:delete val="1"/>
        <c:axPos val="b"/>
        <c:numFmt formatCode="&quot;H&quot;yy" sourceLinked="1"/>
        <c:majorTickMark val="none"/>
        <c:minorTickMark val="none"/>
        <c:tickLblPos val="none"/>
        <c:crossAx val="225469936"/>
        <c:crosses val="autoZero"/>
        <c:auto val="1"/>
        <c:lblOffset val="100"/>
        <c:baseTimeUnit val="years"/>
      </c:dateAx>
      <c:valAx>
        <c:axId val="22546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469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FFB-4293-A2EC-C4930F488B1D}"/>
            </c:ext>
          </c:extLst>
        </c:ser>
        <c:dLbls>
          <c:showLegendKey val="0"/>
          <c:showVal val="0"/>
          <c:showCatName val="0"/>
          <c:showSerName val="0"/>
          <c:showPercent val="0"/>
          <c:showBubbleSize val="0"/>
        </c:dLbls>
        <c:gapWidth val="150"/>
        <c:axId val="225471112"/>
        <c:axId val="225471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FFB-4293-A2EC-C4930F488B1D}"/>
            </c:ext>
          </c:extLst>
        </c:ser>
        <c:dLbls>
          <c:showLegendKey val="0"/>
          <c:showVal val="0"/>
          <c:showCatName val="0"/>
          <c:showSerName val="0"/>
          <c:showPercent val="0"/>
          <c:showBubbleSize val="0"/>
        </c:dLbls>
        <c:marker val="1"/>
        <c:smooth val="0"/>
        <c:axId val="225471112"/>
        <c:axId val="225471504"/>
      </c:lineChart>
      <c:dateAx>
        <c:axId val="225471112"/>
        <c:scaling>
          <c:orientation val="minMax"/>
        </c:scaling>
        <c:delete val="1"/>
        <c:axPos val="b"/>
        <c:numFmt formatCode="&quot;H&quot;yy" sourceLinked="1"/>
        <c:majorTickMark val="none"/>
        <c:minorTickMark val="none"/>
        <c:tickLblPos val="none"/>
        <c:crossAx val="225471504"/>
        <c:crosses val="autoZero"/>
        <c:auto val="1"/>
        <c:lblOffset val="100"/>
        <c:baseTimeUnit val="years"/>
      </c:dateAx>
      <c:valAx>
        <c:axId val="225471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471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595-4EF2-A009-CDAB501CE5A6}"/>
            </c:ext>
          </c:extLst>
        </c:ser>
        <c:dLbls>
          <c:showLegendKey val="0"/>
          <c:showVal val="0"/>
          <c:showCatName val="0"/>
          <c:showSerName val="0"/>
          <c:showPercent val="0"/>
          <c:showBubbleSize val="0"/>
        </c:dLbls>
        <c:gapWidth val="150"/>
        <c:axId val="224469656"/>
        <c:axId val="224470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595-4EF2-A009-CDAB501CE5A6}"/>
            </c:ext>
          </c:extLst>
        </c:ser>
        <c:dLbls>
          <c:showLegendKey val="0"/>
          <c:showVal val="0"/>
          <c:showCatName val="0"/>
          <c:showSerName val="0"/>
          <c:showPercent val="0"/>
          <c:showBubbleSize val="0"/>
        </c:dLbls>
        <c:marker val="1"/>
        <c:smooth val="0"/>
        <c:axId val="224469656"/>
        <c:axId val="224470048"/>
      </c:lineChart>
      <c:dateAx>
        <c:axId val="224469656"/>
        <c:scaling>
          <c:orientation val="minMax"/>
        </c:scaling>
        <c:delete val="1"/>
        <c:axPos val="b"/>
        <c:numFmt formatCode="&quot;H&quot;yy" sourceLinked="1"/>
        <c:majorTickMark val="none"/>
        <c:minorTickMark val="none"/>
        <c:tickLblPos val="none"/>
        <c:crossAx val="224470048"/>
        <c:crosses val="autoZero"/>
        <c:auto val="1"/>
        <c:lblOffset val="100"/>
        <c:baseTimeUnit val="years"/>
      </c:dateAx>
      <c:valAx>
        <c:axId val="22447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469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formatCode="#,##0.00;&quot;△&quot;#,##0.00;&quot;-&quot;">
                  <c:v>197.47</c:v>
                </c:pt>
                <c:pt idx="3">
                  <c:v>0</c:v>
                </c:pt>
                <c:pt idx="4">
                  <c:v>0</c:v>
                </c:pt>
              </c:numCache>
            </c:numRef>
          </c:val>
          <c:extLst>
            <c:ext xmlns:c16="http://schemas.microsoft.com/office/drawing/2014/chart" uri="{C3380CC4-5D6E-409C-BE32-E72D297353CC}">
              <c16:uniqueId val="{00000000-740E-4D27-9064-483049F6C1A4}"/>
            </c:ext>
          </c:extLst>
        </c:ser>
        <c:dLbls>
          <c:showLegendKey val="0"/>
          <c:showVal val="0"/>
          <c:showCatName val="0"/>
          <c:showSerName val="0"/>
          <c:showPercent val="0"/>
          <c:showBubbleSize val="0"/>
        </c:dLbls>
        <c:gapWidth val="150"/>
        <c:axId val="224471224"/>
        <c:axId val="224471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392.19</c:v>
                </c:pt>
                <c:pt idx="1">
                  <c:v>413.5</c:v>
                </c:pt>
                <c:pt idx="2">
                  <c:v>407.42</c:v>
                </c:pt>
                <c:pt idx="3">
                  <c:v>296.89</c:v>
                </c:pt>
                <c:pt idx="4">
                  <c:v>270.57</c:v>
                </c:pt>
              </c:numCache>
            </c:numRef>
          </c:val>
          <c:smooth val="0"/>
          <c:extLst>
            <c:ext xmlns:c16="http://schemas.microsoft.com/office/drawing/2014/chart" uri="{C3380CC4-5D6E-409C-BE32-E72D297353CC}">
              <c16:uniqueId val="{00000001-740E-4D27-9064-483049F6C1A4}"/>
            </c:ext>
          </c:extLst>
        </c:ser>
        <c:dLbls>
          <c:showLegendKey val="0"/>
          <c:showVal val="0"/>
          <c:showCatName val="0"/>
          <c:showSerName val="0"/>
          <c:showPercent val="0"/>
          <c:showBubbleSize val="0"/>
        </c:dLbls>
        <c:marker val="1"/>
        <c:smooth val="0"/>
        <c:axId val="224471224"/>
        <c:axId val="224471616"/>
      </c:lineChart>
      <c:dateAx>
        <c:axId val="224471224"/>
        <c:scaling>
          <c:orientation val="minMax"/>
        </c:scaling>
        <c:delete val="1"/>
        <c:axPos val="b"/>
        <c:numFmt formatCode="&quot;H&quot;yy" sourceLinked="1"/>
        <c:majorTickMark val="none"/>
        <c:minorTickMark val="none"/>
        <c:tickLblPos val="none"/>
        <c:crossAx val="224471616"/>
        <c:crosses val="autoZero"/>
        <c:auto val="1"/>
        <c:lblOffset val="100"/>
        <c:baseTimeUnit val="years"/>
      </c:dateAx>
      <c:valAx>
        <c:axId val="224471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471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89.36</c:v>
                </c:pt>
                <c:pt idx="1">
                  <c:v>88.65</c:v>
                </c:pt>
                <c:pt idx="2">
                  <c:v>92.86</c:v>
                </c:pt>
                <c:pt idx="3">
                  <c:v>92.47</c:v>
                </c:pt>
                <c:pt idx="4">
                  <c:v>91.76</c:v>
                </c:pt>
              </c:numCache>
            </c:numRef>
          </c:val>
          <c:extLst>
            <c:ext xmlns:c16="http://schemas.microsoft.com/office/drawing/2014/chart" uri="{C3380CC4-5D6E-409C-BE32-E72D297353CC}">
              <c16:uniqueId val="{00000000-CD4E-4BEE-A166-F99C630B898E}"/>
            </c:ext>
          </c:extLst>
        </c:ser>
        <c:dLbls>
          <c:showLegendKey val="0"/>
          <c:showVal val="0"/>
          <c:showCatName val="0"/>
          <c:showSerName val="0"/>
          <c:showPercent val="0"/>
          <c:showBubbleSize val="0"/>
        </c:dLbls>
        <c:gapWidth val="150"/>
        <c:axId val="224472792"/>
        <c:axId val="225529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57.03</c:v>
                </c:pt>
                <c:pt idx="1">
                  <c:v>55.84</c:v>
                </c:pt>
                <c:pt idx="2">
                  <c:v>57.08</c:v>
                </c:pt>
                <c:pt idx="3">
                  <c:v>63.06</c:v>
                </c:pt>
                <c:pt idx="4">
                  <c:v>62.5</c:v>
                </c:pt>
              </c:numCache>
            </c:numRef>
          </c:val>
          <c:smooth val="0"/>
          <c:extLst>
            <c:ext xmlns:c16="http://schemas.microsoft.com/office/drawing/2014/chart" uri="{C3380CC4-5D6E-409C-BE32-E72D297353CC}">
              <c16:uniqueId val="{00000001-CD4E-4BEE-A166-F99C630B898E}"/>
            </c:ext>
          </c:extLst>
        </c:ser>
        <c:dLbls>
          <c:showLegendKey val="0"/>
          <c:showVal val="0"/>
          <c:showCatName val="0"/>
          <c:showSerName val="0"/>
          <c:showPercent val="0"/>
          <c:showBubbleSize val="0"/>
        </c:dLbls>
        <c:marker val="1"/>
        <c:smooth val="0"/>
        <c:axId val="224472792"/>
        <c:axId val="225529816"/>
      </c:lineChart>
      <c:dateAx>
        <c:axId val="224472792"/>
        <c:scaling>
          <c:orientation val="minMax"/>
        </c:scaling>
        <c:delete val="1"/>
        <c:axPos val="b"/>
        <c:numFmt formatCode="&quot;H&quot;yy" sourceLinked="1"/>
        <c:majorTickMark val="none"/>
        <c:minorTickMark val="none"/>
        <c:tickLblPos val="none"/>
        <c:crossAx val="225529816"/>
        <c:crosses val="autoZero"/>
        <c:auto val="1"/>
        <c:lblOffset val="100"/>
        <c:baseTimeUnit val="years"/>
      </c:dateAx>
      <c:valAx>
        <c:axId val="225529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472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211.78</c:v>
                </c:pt>
                <c:pt idx="1">
                  <c:v>213.59</c:v>
                </c:pt>
                <c:pt idx="2">
                  <c:v>216.07</c:v>
                </c:pt>
                <c:pt idx="3">
                  <c:v>213.2</c:v>
                </c:pt>
                <c:pt idx="4">
                  <c:v>219.88</c:v>
                </c:pt>
              </c:numCache>
            </c:numRef>
          </c:val>
          <c:extLst>
            <c:ext xmlns:c16="http://schemas.microsoft.com/office/drawing/2014/chart" uri="{C3380CC4-5D6E-409C-BE32-E72D297353CC}">
              <c16:uniqueId val="{00000000-E4C3-42F3-9105-6C28C7B47816}"/>
            </c:ext>
          </c:extLst>
        </c:ser>
        <c:dLbls>
          <c:showLegendKey val="0"/>
          <c:showVal val="0"/>
          <c:showCatName val="0"/>
          <c:showSerName val="0"/>
          <c:showPercent val="0"/>
          <c:showBubbleSize val="0"/>
        </c:dLbls>
        <c:gapWidth val="150"/>
        <c:axId val="225530992"/>
        <c:axId val="225531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283.73</c:v>
                </c:pt>
                <c:pt idx="1">
                  <c:v>287.57</c:v>
                </c:pt>
                <c:pt idx="2">
                  <c:v>286.86</c:v>
                </c:pt>
                <c:pt idx="3">
                  <c:v>264.77</c:v>
                </c:pt>
                <c:pt idx="4">
                  <c:v>269.33</c:v>
                </c:pt>
              </c:numCache>
            </c:numRef>
          </c:val>
          <c:smooth val="0"/>
          <c:extLst>
            <c:ext xmlns:c16="http://schemas.microsoft.com/office/drawing/2014/chart" uri="{C3380CC4-5D6E-409C-BE32-E72D297353CC}">
              <c16:uniqueId val="{00000001-E4C3-42F3-9105-6C28C7B47816}"/>
            </c:ext>
          </c:extLst>
        </c:ser>
        <c:dLbls>
          <c:showLegendKey val="0"/>
          <c:showVal val="0"/>
          <c:showCatName val="0"/>
          <c:showSerName val="0"/>
          <c:showPercent val="0"/>
          <c:showBubbleSize val="0"/>
        </c:dLbls>
        <c:marker val="1"/>
        <c:smooth val="0"/>
        <c:axId val="225530992"/>
        <c:axId val="225531384"/>
      </c:lineChart>
      <c:dateAx>
        <c:axId val="225530992"/>
        <c:scaling>
          <c:orientation val="minMax"/>
        </c:scaling>
        <c:delete val="1"/>
        <c:axPos val="b"/>
        <c:numFmt formatCode="&quot;H&quot;yy" sourceLinked="1"/>
        <c:majorTickMark val="none"/>
        <c:minorTickMark val="none"/>
        <c:tickLblPos val="none"/>
        <c:crossAx val="225531384"/>
        <c:crosses val="autoZero"/>
        <c:auto val="1"/>
        <c:lblOffset val="100"/>
        <c:baseTimeUnit val="years"/>
      </c:dateAx>
      <c:valAx>
        <c:axId val="225531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530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鹿児島県　長島町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特定地域生活排水処理</v>
      </c>
      <c r="Q8" s="49"/>
      <c r="R8" s="49"/>
      <c r="S8" s="49"/>
      <c r="T8" s="49"/>
      <c r="U8" s="49"/>
      <c r="V8" s="49"/>
      <c r="W8" s="49" t="str">
        <f>データ!L6</f>
        <v>K2</v>
      </c>
      <c r="X8" s="49"/>
      <c r="Y8" s="49"/>
      <c r="Z8" s="49"/>
      <c r="AA8" s="49"/>
      <c r="AB8" s="49"/>
      <c r="AC8" s="49"/>
      <c r="AD8" s="50" t="str">
        <f>データ!$M$6</f>
        <v>非設置</v>
      </c>
      <c r="AE8" s="50"/>
      <c r="AF8" s="50"/>
      <c r="AG8" s="50"/>
      <c r="AH8" s="50"/>
      <c r="AI8" s="50"/>
      <c r="AJ8" s="50"/>
      <c r="AK8" s="3"/>
      <c r="AL8" s="51">
        <f>データ!S6</f>
        <v>10386</v>
      </c>
      <c r="AM8" s="51"/>
      <c r="AN8" s="51"/>
      <c r="AO8" s="51"/>
      <c r="AP8" s="51"/>
      <c r="AQ8" s="51"/>
      <c r="AR8" s="51"/>
      <c r="AS8" s="51"/>
      <c r="AT8" s="46">
        <f>データ!T6</f>
        <v>116.19</v>
      </c>
      <c r="AU8" s="46"/>
      <c r="AV8" s="46"/>
      <c r="AW8" s="46"/>
      <c r="AX8" s="46"/>
      <c r="AY8" s="46"/>
      <c r="AZ8" s="46"/>
      <c r="BA8" s="46"/>
      <c r="BB8" s="46">
        <f>データ!U6</f>
        <v>89.39</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39.340000000000003</v>
      </c>
      <c r="Q10" s="46"/>
      <c r="R10" s="46"/>
      <c r="S10" s="46"/>
      <c r="T10" s="46"/>
      <c r="U10" s="46"/>
      <c r="V10" s="46"/>
      <c r="W10" s="46">
        <f>データ!Q6</f>
        <v>100</v>
      </c>
      <c r="X10" s="46"/>
      <c r="Y10" s="46"/>
      <c r="Z10" s="46"/>
      <c r="AA10" s="46"/>
      <c r="AB10" s="46"/>
      <c r="AC10" s="46"/>
      <c r="AD10" s="51">
        <f>データ!R6</f>
        <v>3520</v>
      </c>
      <c r="AE10" s="51"/>
      <c r="AF10" s="51"/>
      <c r="AG10" s="51"/>
      <c r="AH10" s="51"/>
      <c r="AI10" s="51"/>
      <c r="AJ10" s="51"/>
      <c r="AK10" s="2"/>
      <c r="AL10" s="51">
        <f>データ!V6</f>
        <v>4036</v>
      </c>
      <c r="AM10" s="51"/>
      <c r="AN10" s="51"/>
      <c r="AO10" s="51"/>
      <c r="AP10" s="51"/>
      <c r="AQ10" s="51"/>
      <c r="AR10" s="51"/>
      <c r="AS10" s="51"/>
      <c r="AT10" s="46">
        <f>データ!W6</f>
        <v>44.96</v>
      </c>
      <c r="AU10" s="46"/>
      <c r="AV10" s="46"/>
      <c r="AW10" s="46"/>
      <c r="AX10" s="46"/>
      <c r="AY10" s="46"/>
      <c r="AZ10" s="46"/>
      <c r="BA10" s="46"/>
      <c r="BB10" s="46">
        <f>データ!X6</f>
        <v>89.77</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120</v>
      </c>
      <c r="BM16" s="77"/>
      <c r="BN16" s="77"/>
      <c r="BO16" s="77"/>
      <c r="BP16" s="77"/>
      <c r="BQ16" s="77"/>
      <c r="BR16" s="77"/>
      <c r="BS16" s="77"/>
      <c r="BT16" s="77"/>
      <c r="BU16" s="77"/>
      <c r="BV16" s="77"/>
      <c r="BW16" s="77"/>
      <c r="BX16" s="77"/>
      <c r="BY16" s="77"/>
      <c r="BZ16" s="7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6"/>
      <c r="BM17" s="77"/>
      <c r="BN17" s="77"/>
      <c r="BO17" s="77"/>
      <c r="BP17" s="77"/>
      <c r="BQ17" s="77"/>
      <c r="BR17" s="77"/>
      <c r="BS17" s="77"/>
      <c r="BT17" s="77"/>
      <c r="BU17" s="77"/>
      <c r="BV17" s="77"/>
      <c r="BW17" s="77"/>
      <c r="BX17" s="77"/>
      <c r="BY17" s="77"/>
      <c r="BZ17" s="7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6"/>
      <c r="BM18" s="77"/>
      <c r="BN18" s="77"/>
      <c r="BO18" s="77"/>
      <c r="BP18" s="77"/>
      <c r="BQ18" s="77"/>
      <c r="BR18" s="77"/>
      <c r="BS18" s="77"/>
      <c r="BT18" s="77"/>
      <c r="BU18" s="77"/>
      <c r="BV18" s="77"/>
      <c r="BW18" s="77"/>
      <c r="BX18" s="77"/>
      <c r="BY18" s="77"/>
      <c r="BZ18" s="7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6"/>
      <c r="BM19" s="77"/>
      <c r="BN19" s="77"/>
      <c r="BO19" s="77"/>
      <c r="BP19" s="77"/>
      <c r="BQ19" s="77"/>
      <c r="BR19" s="77"/>
      <c r="BS19" s="77"/>
      <c r="BT19" s="77"/>
      <c r="BU19" s="77"/>
      <c r="BV19" s="77"/>
      <c r="BW19" s="77"/>
      <c r="BX19" s="77"/>
      <c r="BY19" s="77"/>
      <c r="BZ19" s="7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6"/>
      <c r="BM20" s="77"/>
      <c r="BN20" s="77"/>
      <c r="BO20" s="77"/>
      <c r="BP20" s="77"/>
      <c r="BQ20" s="77"/>
      <c r="BR20" s="77"/>
      <c r="BS20" s="77"/>
      <c r="BT20" s="77"/>
      <c r="BU20" s="77"/>
      <c r="BV20" s="77"/>
      <c r="BW20" s="77"/>
      <c r="BX20" s="77"/>
      <c r="BY20" s="77"/>
      <c r="BZ20" s="7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6"/>
      <c r="BM21" s="77"/>
      <c r="BN21" s="77"/>
      <c r="BO21" s="77"/>
      <c r="BP21" s="77"/>
      <c r="BQ21" s="77"/>
      <c r="BR21" s="77"/>
      <c r="BS21" s="77"/>
      <c r="BT21" s="77"/>
      <c r="BU21" s="77"/>
      <c r="BV21" s="77"/>
      <c r="BW21" s="77"/>
      <c r="BX21" s="77"/>
      <c r="BY21" s="77"/>
      <c r="BZ21" s="7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6"/>
      <c r="BM22" s="77"/>
      <c r="BN22" s="77"/>
      <c r="BO22" s="77"/>
      <c r="BP22" s="77"/>
      <c r="BQ22" s="77"/>
      <c r="BR22" s="77"/>
      <c r="BS22" s="77"/>
      <c r="BT22" s="77"/>
      <c r="BU22" s="77"/>
      <c r="BV22" s="77"/>
      <c r="BW22" s="77"/>
      <c r="BX22" s="77"/>
      <c r="BY22" s="77"/>
      <c r="BZ22" s="7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6"/>
      <c r="BM23" s="77"/>
      <c r="BN23" s="77"/>
      <c r="BO23" s="77"/>
      <c r="BP23" s="77"/>
      <c r="BQ23" s="77"/>
      <c r="BR23" s="77"/>
      <c r="BS23" s="77"/>
      <c r="BT23" s="77"/>
      <c r="BU23" s="77"/>
      <c r="BV23" s="77"/>
      <c r="BW23" s="77"/>
      <c r="BX23" s="77"/>
      <c r="BY23" s="77"/>
      <c r="BZ23" s="7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6"/>
      <c r="BM24" s="77"/>
      <c r="BN24" s="77"/>
      <c r="BO24" s="77"/>
      <c r="BP24" s="77"/>
      <c r="BQ24" s="77"/>
      <c r="BR24" s="77"/>
      <c r="BS24" s="77"/>
      <c r="BT24" s="77"/>
      <c r="BU24" s="77"/>
      <c r="BV24" s="77"/>
      <c r="BW24" s="77"/>
      <c r="BX24" s="77"/>
      <c r="BY24" s="77"/>
      <c r="BZ24" s="7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6"/>
      <c r="BM25" s="77"/>
      <c r="BN25" s="77"/>
      <c r="BO25" s="77"/>
      <c r="BP25" s="77"/>
      <c r="BQ25" s="77"/>
      <c r="BR25" s="77"/>
      <c r="BS25" s="77"/>
      <c r="BT25" s="77"/>
      <c r="BU25" s="77"/>
      <c r="BV25" s="77"/>
      <c r="BW25" s="77"/>
      <c r="BX25" s="77"/>
      <c r="BY25" s="77"/>
      <c r="BZ25" s="7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6"/>
      <c r="BM26" s="77"/>
      <c r="BN26" s="77"/>
      <c r="BO26" s="77"/>
      <c r="BP26" s="77"/>
      <c r="BQ26" s="77"/>
      <c r="BR26" s="77"/>
      <c r="BS26" s="77"/>
      <c r="BT26" s="77"/>
      <c r="BU26" s="77"/>
      <c r="BV26" s="77"/>
      <c r="BW26" s="77"/>
      <c r="BX26" s="77"/>
      <c r="BY26" s="77"/>
      <c r="BZ26" s="7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6"/>
      <c r="BM27" s="77"/>
      <c r="BN27" s="77"/>
      <c r="BO27" s="77"/>
      <c r="BP27" s="77"/>
      <c r="BQ27" s="77"/>
      <c r="BR27" s="77"/>
      <c r="BS27" s="77"/>
      <c r="BT27" s="77"/>
      <c r="BU27" s="77"/>
      <c r="BV27" s="77"/>
      <c r="BW27" s="77"/>
      <c r="BX27" s="77"/>
      <c r="BY27" s="77"/>
      <c r="BZ27" s="7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6"/>
      <c r="BM28" s="77"/>
      <c r="BN28" s="77"/>
      <c r="BO28" s="77"/>
      <c r="BP28" s="77"/>
      <c r="BQ28" s="77"/>
      <c r="BR28" s="77"/>
      <c r="BS28" s="77"/>
      <c r="BT28" s="77"/>
      <c r="BU28" s="77"/>
      <c r="BV28" s="77"/>
      <c r="BW28" s="77"/>
      <c r="BX28" s="77"/>
      <c r="BY28" s="77"/>
      <c r="BZ28" s="7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6"/>
      <c r="BM29" s="77"/>
      <c r="BN29" s="77"/>
      <c r="BO29" s="77"/>
      <c r="BP29" s="77"/>
      <c r="BQ29" s="77"/>
      <c r="BR29" s="77"/>
      <c r="BS29" s="77"/>
      <c r="BT29" s="77"/>
      <c r="BU29" s="77"/>
      <c r="BV29" s="77"/>
      <c r="BW29" s="77"/>
      <c r="BX29" s="77"/>
      <c r="BY29" s="77"/>
      <c r="BZ29" s="7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6"/>
      <c r="BM30" s="77"/>
      <c r="BN30" s="77"/>
      <c r="BO30" s="77"/>
      <c r="BP30" s="77"/>
      <c r="BQ30" s="77"/>
      <c r="BR30" s="77"/>
      <c r="BS30" s="77"/>
      <c r="BT30" s="77"/>
      <c r="BU30" s="77"/>
      <c r="BV30" s="77"/>
      <c r="BW30" s="77"/>
      <c r="BX30" s="77"/>
      <c r="BY30" s="77"/>
      <c r="BZ30" s="7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6"/>
      <c r="BM31" s="77"/>
      <c r="BN31" s="77"/>
      <c r="BO31" s="77"/>
      <c r="BP31" s="77"/>
      <c r="BQ31" s="77"/>
      <c r="BR31" s="77"/>
      <c r="BS31" s="77"/>
      <c r="BT31" s="77"/>
      <c r="BU31" s="77"/>
      <c r="BV31" s="77"/>
      <c r="BW31" s="77"/>
      <c r="BX31" s="77"/>
      <c r="BY31" s="77"/>
      <c r="BZ31" s="7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6"/>
      <c r="BM32" s="77"/>
      <c r="BN32" s="77"/>
      <c r="BO32" s="77"/>
      <c r="BP32" s="77"/>
      <c r="BQ32" s="77"/>
      <c r="BR32" s="77"/>
      <c r="BS32" s="77"/>
      <c r="BT32" s="77"/>
      <c r="BU32" s="77"/>
      <c r="BV32" s="77"/>
      <c r="BW32" s="77"/>
      <c r="BX32" s="77"/>
      <c r="BY32" s="77"/>
      <c r="BZ32" s="7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6"/>
      <c r="BM33" s="77"/>
      <c r="BN33" s="77"/>
      <c r="BO33" s="77"/>
      <c r="BP33" s="77"/>
      <c r="BQ33" s="77"/>
      <c r="BR33" s="77"/>
      <c r="BS33" s="77"/>
      <c r="BT33" s="77"/>
      <c r="BU33" s="77"/>
      <c r="BV33" s="77"/>
      <c r="BW33" s="77"/>
      <c r="BX33" s="77"/>
      <c r="BY33" s="77"/>
      <c r="BZ33" s="78"/>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6"/>
      <c r="BM34" s="77"/>
      <c r="BN34" s="77"/>
      <c r="BO34" s="77"/>
      <c r="BP34" s="77"/>
      <c r="BQ34" s="77"/>
      <c r="BR34" s="77"/>
      <c r="BS34" s="77"/>
      <c r="BT34" s="77"/>
      <c r="BU34" s="77"/>
      <c r="BV34" s="77"/>
      <c r="BW34" s="77"/>
      <c r="BX34" s="77"/>
      <c r="BY34" s="77"/>
      <c r="BZ34" s="78"/>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6"/>
      <c r="BM35" s="77"/>
      <c r="BN35" s="77"/>
      <c r="BO35" s="77"/>
      <c r="BP35" s="77"/>
      <c r="BQ35" s="77"/>
      <c r="BR35" s="77"/>
      <c r="BS35" s="77"/>
      <c r="BT35" s="77"/>
      <c r="BU35" s="77"/>
      <c r="BV35" s="77"/>
      <c r="BW35" s="77"/>
      <c r="BX35" s="77"/>
      <c r="BY35" s="77"/>
      <c r="BZ35" s="7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6"/>
      <c r="BM36" s="77"/>
      <c r="BN36" s="77"/>
      <c r="BO36" s="77"/>
      <c r="BP36" s="77"/>
      <c r="BQ36" s="77"/>
      <c r="BR36" s="77"/>
      <c r="BS36" s="77"/>
      <c r="BT36" s="77"/>
      <c r="BU36" s="77"/>
      <c r="BV36" s="77"/>
      <c r="BW36" s="77"/>
      <c r="BX36" s="77"/>
      <c r="BY36" s="77"/>
      <c r="BZ36" s="7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6"/>
      <c r="BM37" s="77"/>
      <c r="BN37" s="77"/>
      <c r="BO37" s="77"/>
      <c r="BP37" s="77"/>
      <c r="BQ37" s="77"/>
      <c r="BR37" s="77"/>
      <c r="BS37" s="77"/>
      <c r="BT37" s="77"/>
      <c r="BU37" s="77"/>
      <c r="BV37" s="77"/>
      <c r="BW37" s="77"/>
      <c r="BX37" s="77"/>
      <c r="BY37" s="77"/>
      <c r="BZ37" s="7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6"/>
      <c r="BM38" s="77"/>
      <c r="BN38" s="77"/>
      <c r="BO38" s="77"/>
      <c r="BP38" s="77"/>
      <c r="BQ38" s="77"/>
      <c r="BR38" s="77"/>
      <c r="BS38" s="77"/>
      <c r="BT38" s="77"/>
      <c r="BU38" s="77"/>
      <c r="BV38" s="77"/>
      <c r="BW38" s="77"/>
      <c r="BX38" s="77"/>
      <c r="BY38" s="77"/>
      <c r="BZ38" s="7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6"/>
      <c r="BM39" s="77"/>
      <c r="BN39" s="77"/>
      <c r="BO39" s="77"/>
      <c r="BP39" s="77"/>
      <c r="BQ39" s="77"/>
      <c r="BR39" s="77"/>
      <c r="BS39" s="77"/>
      <c r="BT39" s="77"/>
      <c r="BU39" s="77"/>
      <c r="BV39" s="77"/>
      <c r="BW39" s="77"/>
      <c r="BX39" s="77"/>
      <c r="BY39" s="77"/>
      <c r="BZ39" s="7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6"/>
      <c r="BM40" s="77"/>
      <c r="BN40" s="77"/>
      <c r="BO40" s="77"/>
      <c r="BP40" s="77"/>
      <c r="BQ40" s="77"/>
      <c r="BR40" s="77"/>
      <c r="BS40" s="77"/>
      <c r="BT40" s="77"/>
      <c r="BU40" s="77"/>
      <c r="BV40" s="77"/>
      <c r="BW40" s="77"/>
      <c r="BX40" s="77"/>
      <c r="BY40" s="77"/>
      <c r="BZ40" s="7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6"/>
      <c r="BM41" s="77"/>
      <c r="BN41" s="77"/>
      <c r="BO41" s="77"/>
      <c r="BP41" s="77"/>
      <c r="BQ41" s="77"/>
      <c r="BR41" s="77"/>
      <c r="BS41" s="77"/>
      <c r="BT41" s="77"/>
      <c r="BU41" s="77"/>
      <c r="BV41" s="77"/>
      <c r="BW41" s="77"/>
      <c r="BX41" s="77"/>
      <c r="BY41" s="77"/>
      <c r="BZ41" s="7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6"/>
      <c r="BM42" s="77"/>
      <c r="BN42" s="77"/>
      <c r="BO42" s="77"/>
      <c r="BP42" s="77"/>
      <c r="BQ42" s="77"/>
      <c r="BR42" s="77"/>
      <c r="BS42" s="77"/>
      <c r="BT42" s="77"/>
      <c r="BU42" s="77"/>
      <c r="BV42" s="77"/>
      <c r="BW42" s="77"/>
      <c r="BX42" s="77"/>
      <c r="BY42" s="77"/>
      <c r="BZ42" s="7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6"/>
      <c r="BM43" s="77"/>
      <c r="BN43" s="77"/>
      <c r="BO43" s="77"/>
      <c r="BP43" s="77"/>
      <c r="BQ43" s="77"/>
      <c r="BR43" s="77"/>
      <c r="BS43" s="77"/>
      <c r="BT43" s="77"/>
      <c r="BU43" s="77"/>
      <c r="BV43" s="77"/>
      <c r="BW43" s="77"/>
      <c r="BX43" s="77"/>
      <c r="BY43" s="77"/>
      <c r="BZ43" s="7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119</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【307.23】</v>
      </c>
      <c r="I86" s="26" t="str">
        <f>データ!CA6</f>
        <v>【59.98】</v>
      </c>
      <c r="J86" s="26" t="str">
        <f>データ!CL6</f>
        <v>【272.98】</v>
      </c>
      <c r="K86" s="26" t="str">
        <f>データ!CW6</f>
        <v>【58.71】</v>
      </c>
      <c r="L86" s="26" t="str">
        <f>データ!DH6</f>
        <v>【79.51】</v>
      </c>
      <c r="M86" s="26" t="s">
        <v>44</v>
      </c>
      <c r="N86" s="26" t="s">
        <v>44</v>
      </c>
      <c r="O86" s="26" t="str">
        <f>データ!EO6</f>
        <v>【-】</v>
      </c>
    </row>
  </sheetData>
  <sheetProtection algorithmName="SHA-512" hashValue="Hc6Kt6KCxxUgJh+FFCE19159v9LI7OUxWWDy71HB1pB4avBrlE6RKEbKTaWx/221Uzuebbl1bkubZ19OS6M5OA==" saltValue="ivjVqjJVjdAlzswwTuPcJ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3" t="s">
        <v>54</v>
      </c>
      <c r="I3" s="84"/>
      <c r="J3" s="84"/>
      <c r="K3" s="84"/>
      <c r="L3" s="84"/>
      <c r="M3" s="84"/>
      <c r="N3" s="84"/>
      <c r="O3" s="84"/>
      <c r="P3" s="84"/>
      <c r="Q3" s="84"/>
      <c r="R3" s="84"/>
      <c r="S3" s="84"/>
      <c r="T3" s="84"/>
      <c r="U3" s="84"/>
      <c r="V3" s="84"/>
      <c r="W3" s="84"/>
      <c r="X3" s="85"/>
      <c r="Y3" s="89"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57</v>
      </c>
      <c r="B4" s="30"/>
      <c r="C4" s="30"/>
      <c r="D4" s="30"/>
      <c r="E4" s="30"/>
      <c r="F4" s="30"/>
      <c r="G4" s="30"/>
      <c r="H4" s="86"/>
      <c r="I4" s="87"/>
      <c r="J4" s="87"/>
      <c r="K4" s="87"/>
      <c r="L4" s="87"/>
      <c r="M4" s="87"/>
      <c r="N4" s="87"/>
      <c r="O4" s="87"/>
      <c r="P4" s="87"/>
      <c r="Q4" s="87"/>
      <c r="R4" s="87"/>
      <c r="S4" s="87"/>
      <c r="T4" s="87"/>
      <c r="U4" s="87"/>
      <c r="V4" s="87"/>
      <c r="W4" s="87"/>
      <c r="X4" s="88"/>
      <c r="Y4" s="82" t="s">
        <v>58</v>
      </c>
      <c r="Z4" s="82"/>
      <c r="AA4" s="82"/>
      <c r="AB4" s="82"/>
      <c r="AC4" s="82"/>
      <c r="AD4" s="82"/>
      <c r="AE4" s="82"/>
      <c r="AF4" s="82"/>
      <c r="AG4" s="82"/>
      <c r="AH4" s="82"/>
      <c r="AI4" s="82"/>
      <c r="AJ4" s="82" t="s">
        <v>59</v>
      </c>
      <c r="AK4" s="82"/>
      <c r="AL4" s="82"/>
      <c r="AM4" s="82"/>
      <c r="AN4" s="82"/>
      <c r="AO4" s="82"/>
      <c r="AP4" s="82"/>
      <c r="AQ4" s="82"/>
      <c r="AR4" s="82"/>
      <c r="AS4" s="82"/>
      <c r="AT4" s="82"/>
      <c r="AU4" s="82" t="s">
        <v>60</v>
      </c>
      <c r="AV4" s="82"/>
      <c r="AW4" s="82"/>
      <c r="AX4" s="82"/>
      <c r="AY4" s="82"/>
      <c r="AZ4" s="82"/>
      <c r="BA4" s="82"/>
      <c r="BB4" s="82"/>
      <c r="BC4" s="82"/>
      <c r="BD4" s="82"/>
      <c r="BE4" s="82"/>
      <c r="BF4" s="82" t="s">
        <v>61</v>
      </c>
      <c r="BG4" s="82"/>
      <c r="BH4" s="82"/>
      <c r="BI4" s="82"/>
      <c r="BJ4" s="82"/>
      <c r="BK4" s="82"/>
      <c r="BL4" s="82"/>
      <c r="BM4" s="82"/>
      <c r="BN4" s="82"/>
      <c r="BO4" s="82"/>
      <c r="BP4" s="82"/>
      <c r="BQ4" s="82" t="s">
        <v>62</v>
      </c>
      <c r="BR4" s="82"/>
      <c r="BS4" s="82"/>
      <c r="BT4" s="82"/>
      <c r="BU4" s="82"/>
      <c r="BV4" s="82"/>
      <c r="BW4" s="82"/>
      <c r="BX4" s="82"/>
      <c r="BY4" s="82"/>
      <c r="BZ4" s="82"/>
      <c r="CA4" s="82"/>
      <c r="CB4" s="82" t="s">
        <v>63</v>
      </c>
      <c r="CC4" s="82"/>
      <c r="CD4" s="82"/>
      <c r="CE4" s="82"/>
      <c r="CF4" s="82"/>
      <c r="CG4" s="82"/>
      <c r="CH4" s="82"/>
      <c r="CI4" s="82"/>
      <c r="CJ4" s="82"/>
      <c r="CK4" s="82"/>
      <c r="CL4" s="82"/>
      <c r="CM4" s="82" t="s">
        <v>64</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464040</v>
      </c>
      <c r="D6" s="33">
        <f t="shared" si="3"/>
        <v>47</v>
      </c>
      <c r="E6" s="33">
        <f t="shared" si="3"/>
        <v>18</v>
      </c>
      <c r="F6" s="33">
        <f t="shared" si="3"/>
        <v>0</v>
      </c>
      <c r="G6" s="33">
        <f t="shared" si="3"/>
        <v>0</v>
      </c>
      <c r="H6" s="33" t="str">
        <f t="shared" si="3"/>
        <v>鹿児島県　長島町</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39.340000000000003</v>
      </c>
      <c r="Q6" s="34">
        <f t="shared" si="3"/>
        <v>100</v>
      </c>
      <c r="R6" s="34">
        <f t="shared" si="3"/>
        <v>3520</v>
      </c>
      <c r="S6" s="34">
        <f t="shared" si="3"/>
        <v>10386</v>
      </c>
      <c r="T6" s="34">
        <f t="shared" si="3"/>
        <v>116.19</v>
      </c>
      <c r="U6" s="34">
        <f t="shared" si="3"/>
        <v>89.39</v>
      </c>
      <c r="V6" s="34">
        <f t="shared" si="3"/>
        <v>4036</v>
      </c>
      <c r="W6" s="34">
        <f t="shared" si="3"/>
        <v>44.96</v>
      </c>
      <c r="X6" s="34">
        <f t="shared" si="3"/>
        <v>89.77</v>
      </c>
      <c r="Y6" s="35">
        <f>IF(Y7="",NA(),Y7)</f>
        <v>101.85</v>
      </c>
      <c r="Z6" s="35">
        <f t="shared" ref="Z6:AH6" si="4">IF(Z7="",NA(),Z7)</f>
        <v>100.62</v>
      </c>
      <c r="AA6" s="35">
        <f t="shared" si="4"/>
        <v>98.53</v>
      </c>
      <c r="AB6" s="35">
        <f t="shared" si="4"/>
        <v>102.95</v>
      </c>
      <c r="AC6" s="35">
        <f t="shared" si="4"/>
        <v>98.25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5">
        <f t="shared" si="7"/>
        <v>197.47</v>
      </c>
      <c r="BI6" s="34">
        <f t="shared" si="7"/>
        <v>0</v>
      </c>
      <c r="BJ6" s="34">
        <f t="shared" si="7"/>
        <v>0</v>
      </c>
      <c r="BK6" s="35">
        <f t="shared" si="7"/>
        <v>392.19</v>
      </c>
      <c r="BL6" s="35">
        <f t="shared" si="7"/>
        <v>413.5</v>
      </c>
      <c r="BM6" s="35">
        <f t="shared" si="7"/>
        <v>407.42</v>
      </c>
      <c r="BN6" s="35">
        <f t="shared" si="7"/>
        <v>296.89</v>
      </c>
      <c r="BO6" s="35">
        <f t="shared" si="7"/>
        <v>270.57</v>
      </c>
      <c r="BP6" s="34" t="str">
        <f>IF(BP7="","",IF(BP7="-","【-】","【"&amp;SUBSTITUTE(TEXT(BP7,"#,##0.00"),"-","△")&amp;"】"))</f>
        <v>【307.23】</v>
      </c>
      <c r="BQ6" s="35">
        <f>IF(BQ7="",NA(),BQ7)</f>
        <v>89.36</v>
      </c>
      <c r="BR6" s="35">
        <f t="shared" ref="BR6:BZ6" si="8">IF(BR7="",NA(),BR7)</f>
        <v>88.65</v>
      </c>
      <c r="BS6" s="35">
        <f t="shared" si="8"/>
        <v>92.86</v>
      </c>
      <c r="BT6" s="35">
        <f t="shared" si="8"/>
        <v>92.47</v>
      </c>
      <c r="BU6" s="35">
        <f t="shared" si="8"/>
        <v>91.76</v>
      </c>
      <c r="BV6" s="35">
        <f t="shared" si="8"/>
        <v>57.03</v>
      </c>
      <c r="BW6" s="35">
        <f t="shared" si="8"/>
        <v>55.84</v>
      </c>
      <c r="BX6" s="35">
        <f t="shared" si="8"/>
        <v>57.08</v>
      </c>
      <c r="BY6" s="35">
        <f t="shared" si="8"/>
        <v>63.06</v>
      </c>
      <c r="BZ6" s="35">
        <f t="shared" si="8"/>
        <v>62.5</v>
      </c>
      <c r="CA6" s="34" t="str">
        <f>IF(CA7="","",IF(CA7="-","【-】","【"&amp;SUBSTITUTE(TEXT(CA7,"#,##0.00"),"-","△")&amp;"】"))</f>
        <v>【59.98】</v>
      </c>
      <c r="CB6" s="35">
        <f>IF(CB7="",NA(),CB7)</f>
        <v>211.78</v>
      </c>
      <c r="CC6" s="35">
        <f t="shared" ref="CC6:CK6" si="9">IF(CC7="",NA(),CC7)</f>
        <v>213.59</v>
      </c>
      <c r="CD6" s="35">
        <f t="shared" si="9"/>
        <v>216.07</v>
      </c>
      <c r="CE6" s="35">
        <f t="shared" si="9"/>
        <v>213.2</v>
      </c>
      <c r="CF6" s="35">
        <f t="shared" si="9"/>
        <v>219.88</v>
      </c>
      <c r="CG6" s="35">
        <f t="shared" si="9"/>
        <v>283.73</v>
      </c>
      <c r="CH6" s="35">
        <f t="shared" si="9"/>
        <v>287.57</v>
      </c>
      <c r="CI6" s="35">
        <f t="shared" si="9"/>
        <v>286.86</v>
      </c>
      <c r="CJ6" s="35">
        <f t="shared" si="9"/>
        <v>264.77</v>
      </c>
      <c r="CK6" s="35">
        <f t="shared" si="9"/>
        <v>269.33</v>
      </c>
      <c r="CL6" s="34" t="str">
        <f>IF(CL7="","",IF(CL7="-","【-】","【"&amp;SUBSTITUTE(TEXT(CL7,"#,##0.00"),"-","△")&amp;"】"))</f>
        <v>【272.98】</v>
      </c>
      <c r="CM6" s="35">
        <f>IF(CM7="",NA(),CM7)</f>
        <v>91.62</v>
      </c>
      <c r="CN6" s="35">
        <f t="shared" ref="CN6:CV6" si="10">IF(CN7="",NA(),CN7)</f>
        <v>92.42</v>
      </c>
      <c r="CO6" s="35">
        <f t="shared" si="10"/>
        <v>86.43</v>
      </c>
      <c r="CP6" s="35">
        <f t="shared" si="10"/>
        <v>87.03</v>
      </c>
      <c r="CQ6" s="35">
        <f t="shared" si="10"/>
        <v>86.03</v>
      </c>
      <c r="CR6" s="35">
        <f t="shared" si="10"/>
        <v>58.25</v>
      </c>
      <c r="CS6" s="35">
        <f t="shared" si="10"/>
        <v>61.55</v>
      </c>
      <c r="CT6" s="35">
        <f t="shared" si="10"/>
        <v>57.22</v>
      </c>
      <c r="CU6" s="35">
        <f t="shared" si="10"/>
        <v>59.94</v>
      </c>
      <c r="CV6" s="35">
        <f t="shared" si="10"/>
        <v>59.64</v>
      </c>
      <c r="CW6" s="34" t="str">
        <f>IF(CW7="","",IF(CW7="-","【-】","【"&amp;SUBSTITUTE(TEXT(CW7,"#,##0.00"),"-","△")&amp;"】"))</f>
        <v>【58.71】</v>
      </c>
      <c r="CX6" s="35">
        <f>IF(CX7="",NA(),CX7)</f>
        <v>39.49</v>
      </c>
      <c r="CY6" s="35">
        <f t="shared" ref="CY6:DG6" si="11">IF(CY7="",NA(),CY7)</f>
        <v>40.130000000000003</v>
      </c>
      <c r="CZ6" s="35">
        <f t="shared" si="11"/>
        <v>38.86</v>
      </c>
      <c r="DA6" s="35">
        <f t="shared" si="11"/>
        <v>37.83</v>
      </c>
      <c r="DB6" s="35">
        <f t="shared" si="11"/>
        <v>37.49</v>
      </c>
      <c r="DC6" s="35">
        <f t="shared" si="11"/>
        <v>68.150000000000006</v>
      </c>
      <c r="DD6" s="35">
        <f t="shared" si="11"/>
        <v>67.489999999999995</v>
      </c>
      <c r="DE6" s="35">
        <f t="shared" si="11"/>
        <v>67.290000000000006</v>
      </c>
      <c r="DF6" s="35">
        <f t="shared" si="11"/>
        <v>89.66</v>
      </c>
      <c r="DG6" s="35">
        <f t="shared" si="11"/>
        <v>90.63</v>
      </c>
      <c r="DH6" s="34" t="str">
        <f>IF(DH7="","",IF(DH7="-","【-】","【"&amp;SUBSTITUTE(TEXT(DH7,"#,##0.00"),"-","△")&amp;"】"))</f>
        <v>【79.51】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2019</v>
      </c>
      <c r="C7" s="37">
        <v>464040</v>
      </c>
      <c r="D7" s="37">
        <v>47</v>
      </c>
      <c r="E7" s="37">
        <v>18</v>
      </c>
      <c r="F7" s="37">
        <v>0</v>
      </c>
      <c r="G7" s="37">
        <v>0</v>
      </c>
      <c r="H7" s="37" t="s">
        <v>98</v>
      </c>
      <c r="I7" s="37" t="s">
        <v>99</v>
      </c>
      <c r="J7" s="37" t="s">
        <v>100</v>
      </c>
      <c r="K7" s="37" t="s">
        <v>101</v>
      </c>
      <c r="L7" s="37" t="s">
        <v>102</v>
      </c>
      <c r="M7" s="37" t="s">
        <v>103</v>
      </c>
      <c r="N7" s="38" t="s">
        <v>104</v>
      </c>
      <c r="O7" s="38" t="s">
        <v>105</v>
      </c>
      <c r="P7" s="38">
        <v>39.340000000000003</v>
      </c>
      <c r="Q7" s="38">
        <v>100</v>
      </c>
      <c r="R7" s="38">
        <v>3520</v>
      </c>
      <c r="S7" s="38">
        <v>10386</v>
      </c>
      <c r="T7" s="38">
        <v>116.19</v>
      </c>
      <c r="U7" s="38">
        <v>89.39</v>
      </c>
      <c r="V7" s="38">
        <v>4036</v>
      </c>
      <c r="W7" s="38">
        <v>44.96</v>
      </c>
      <c r="X7" s="38">
        <v>89.77</v>
      </c>
      <c r="Y7" s="38">
        <v>101.85</v>
      </c>
      <c r="Z7" s="38">
        <v>100.62</v>
      </c>
      <c r="AA7" s="38">
        <v>98.53</v>
      </c>
      <c r="AB7" s="38">
        <v>102.95</v>
      </c>
      <c r="AC7" s="38">
        <v>98.25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197.47</v>
      </c>
      <c r="BI7" s="38">
        <v>0</v>
      </c>
      <c r="BJ7" s="38">
        <v>0</v>
      </c>
      <c r="BK7" s="38">
        <v>392.19</v>
      </c>
      <c r="BL7" s="38">
        <v>413.5</v>
      </c>
      <c r="BM7" s="38">
        <v>407.42</v>
      </c>
      <c r="BN7" s="38">
        <v>296.89</v>
      </c>
      <c r="BO7" s="38">
        <v>270.57</v>
      </c>
      <c r="BP7" s="38">
        <v>307.23</v>
      </c>
      <c r="BQ7" s="38">
        <v>89.36</v>
      </c>
      <c r="BR7" s="38">
        <v>88.65</v>
      </c>
      <c r="BS7" s="38">
        <v>92.86</v>
      </c>
      <c r="BT7" s="38">
        <v>92.47</v>
      </c>
      <c r="BU7" s="38">
        <v>91.76</v>
      </c>
      <c r="BV7" s="38">
        <v>57.03</v>
      </c>
      <c r="BW7" s="38">
        <v>55.84</v>
      </c>
      <c r="BX7" s="38">
        <v>57.08</v>
      </c>
      <c r="BY7" s="38">
        <v>63.06</v>
      </c>
      <c r="BZ7" s="38">
        <v>62.5</v>
      </c>
      <c r="CA7" s="38">
        <v>59.98</v>
      </c>
      <c r="CB7" s="38">
        <v>211.78</v>
      </c>
      <c r="CC7" s="38">
        <v>213.59</v>
      </c>
      <c r="CD7" s="38">
        <v>216.07</v>
      </c>
      <c r="CE7" s="38">
        <v>213.2</v>
      </c>
      <c r="CF7" s="38">
        <v>219.88</v>
      </c>
      <c r="CG7" s="38">
        <v>283.73</v>
      </c>
      <c r="CH7" s="38">
        <v>287.57</v>
      </c>
      <c r="CI7" s="38">
        <v>286.86</v>
      </c>
      <c r="CJ7" s="38">
        <v>264.77</v>
      </c>
      <c r="CK7" s="38">
        <v>269.33</v>
      </c>
      <c r="CL7" s="38">
        <v>272.98</v>
      </c>
      <c r="CM7" s="38">
        <v>91.62</v>
      </c>
      <c r="CN7" s="38">
        <v>92.42</v>
      </c>
      <c r="CO7" s="38">
        <v>86.43</v>
      </c>
      <c r="CP7" s="38">
        <v>87.03</v>
      </c>
      <c r="CQ7" s="38">
        <v>86.03</v>
      </c>
      <c r="CR7" s="38">
        <v>58.25</v>
      </c>
      <c r="CS7" s="38">
        <v>61.55</v>
      </c>
      <c r="CT7" s="38">
        <v>57.22</v>
      </c>
      <c r="CU7" s="38">
        <v>59.94</v>
      </c>
      <c r="CV7" s="38">
        <v>59.64</v>
      </c>
      <c r="CW7" s="38">
        <v>58.71</v>
      </c>
      <c r="CX7" s="38">
        <v>39.49</v>
      </c>
      <c r="CY7" s="38">
        <v>40.130000000000003</v>
      </c>
      <c r="CZ7" s="38">
        <v>38.86</v>
      </c>
      <c r="DA7" s="38">
        <v>37.83</v>
      </c>
      <c r="DB7" s="38">
        <v>37.49</v>
      </c>
      <c r="DC7" s="38">
        <v>68.150000000000006</v>
      </c>
      <c r="DD7" s="38">
        <v>67.489999999999995</v>
      </c>
      <c r="DE7" s="38">
        <v>67.290000000000006</v>
      </c>
      <c r="DF7" s="38">
        <v>89.66</v>
      </c>
      <c r="DG7" s="38">
        <v>90.63</v>
      </c>
      <c r="DH7" s="38">
        <v>79.510000000000005</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115</v>
      </c>
      <c r="E13" t="s">
        <v>114</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2020-12-04T03:19:24Z</dcterms:created>
  <dcterms:modified xsi:type="dcterms:W3CDTF">2021-02-18T00:22:07Z</dcterms:modified>
  <cp:category/>
</cp:coreProperties>
</file>