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31_南種子町＋公立種子島病院\"/>
    </mc:Choice>
  </mc:AlternateContent>
  <workbookProtection workbookAlgorithmName="SHA-512" workbookHashValue="MLzmesYS2ZGzqSV1Bsp0tS1P0yxoc3vIEvtgNwlZBFgRyQoN97jRlDsAAnZ9ZhoCsk7eCOmoAPBFzf3tVG27cQ==" workbookSaltValue="PY2E771mxSHQodtMjfWDL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<sst xmlns="http://schemas.openxmlformats.org/spreadsheetml/2006/main" count="316" uniqueCount="114">
  <si>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</si>
  <si>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</si>
  <si>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</si>
  <si>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</si>
  <si>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</si>
  <si>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</si>
  <si>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</si>
  <si>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</si>
  <si>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</si>
  <si>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</si>
  <si>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</si>
  <si>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</si>
  <si>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</si>
  <si>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</si>
  <si>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</si>
  <si>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</si>
  <si>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</si>
  <si>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</si>
  <si>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</si>
  <si>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</si>
  <si>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</si>
  <si>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</si>
  <si>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</si>
  <si>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</si>
  <si>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</si>
  <si>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</si>
  <si>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</si>
  <si>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</si>
  <si>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</si>
  <si>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</si>
  <si>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</si>
  <si>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</si>
  <si>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</si>
  <si>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</si>
  <si>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</si>
  <si>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</si>
  <si>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</si>
  <si>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</si>
  <si>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</si>
  <si>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</si>
  <si>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</si>
  <si>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</si>
  <si>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</si>
  <si>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</si>
  <si>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</si>
  <si>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</si>
  <si>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</si>
  <si>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</si>
  <si>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</si>
  <si>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</si>
  <si>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</si>
  <si>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</si>
  <si>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</si>
  <si>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</si>
  <si>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</si>
  <si>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</si>
  <si>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</si>
  <si>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</si>
  <si>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</si>
  <si>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</si>
  <si>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</si>
  <si>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</si>
  <si>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</si>
  <si>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</si>
  <si>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</si>
  <si>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</si>
  <si>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</si>
  <si>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</si>
  <si>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</si>
  <si>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</si>
  <si>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</si>
  <si>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</si>
  <si>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</si>
  <si>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</si>
  <si>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</si>
  <si>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</si>
  <si>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</si>
  <si>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</si>
  <si>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</si>
  <si>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</si>
  <si>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</si>
  <si>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</si>
  <si>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</si>
  <si>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</si>
  <si>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</si>
  <si>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</si>
  <si>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</si>
  <si>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</si>
  <si>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</si>
  <si>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</si>
  <si>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</si>
  <si>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</si>
  <si>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</si>
  <si>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南種子町</t>
  </si>
  <si>
    <t>法適用</t>
  </si>
  <si>
    <t>水道事業</t>
  </si>
  <si>
    <t>末端給水事業</t>
  </si>
  <si>
    <t>A8</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</si>
  <si>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</si>
  <si>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</si>
  <si>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</si>
  <si>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</si>
  <si>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</si>
  <si>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</si>
  <si>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</si>
  <si>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</si>
  <si>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</si>
  <si>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</si>
  <si>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</si>
  <si>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</si>
  <si>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</si>
  <si>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令和元年度から公営企業会計へ移行し，前年度との比較が難しいところであるが，人口減少による給水収益の減少，老朽化した施設等の維持管理により経営は厳しく，一般会計繰入金への依存度が高い状況である。
　今後の取り組みとしては，令和２年度中に経営戦略を策定し，適正な料金設定とコスト削減に格段の努力を払う。また，施設等の更新については，国庫補助金等を活用した財源確保に努め，計画的な投資を行う。
　まずは赤字解消，累積欠損金の解消を目標とし，健全経営に向けた取り組みを進める。</t>
    <rPh sb="1" eb="3">
      <t>レイワ</t>
    </rPh>
    <rPh sb="3" eb="5">
      <t>ガンネン</t>
    </rPh>
    <rPh sb="5" eb="6">
      <t>ド</t>
    </rPh>
    <rPh sb="8" eb="10">
      <t>コウエイ</t>
    </rPh>
    <rPh sb="10" eb="12">
      <t>キギョウ</t>
    </rPh>
    <rPh sb="12" eb="14">
      <t>カイケイ</t>
    </rPh>
    <rPh sb="15" eb="17">
      <t>イコウ</t>
    </rPh>
    <rPh sb="19" eb="22">
      <t>ゼンネンド</t>
    </rPh>
    <rPh sb="24" eb="26">
      <t>ヒカク</t>
    </rPh>
    <rPh sb="27" eb="28">
      <t>ムズカ</t>
    </rPh>
    <rPh sb="38" eb="40">
      <t>ジンコウ</t>
    </rPh>
    <rPh sb="40" eb="42">
      <t>ゲンショウ</t>
    </rPh>
    <rPh sb="45" eb="49">
      <t>キュウスイシュウエキ</t>
    </rPh>
    <rPh sb="50" eb="52">
      <t>ゲンショウ</t>
    </rPh>
    <rPh sb="53" eb="56">
      <t>ロウキュウカ</t>
    </rPh>
    <rPh sb="58" eb="60">
      <t>シセツ</t>
    </rPh>
    <rPh sb="60" eb="61">
      <t>トウ</t>
    </rPh>
    <rPh sb="62" eb="64">
      <t>イジ</t>
    </rPh>
    <rPh sb="64" eb="66">
      <t>カンリ</t>
    </rPh>
    <rPh sb="69" eb="71">
      <t>ケイエイ</t>
    </rPh>
    <rPh sb="72" eb="73">
      <t>キビ</t>
    </rPh>
    <rPh sb="76" eb="78">
      <t>イッパン</t>
    </rPh>
    <rPh sb="78" eb="80">
      <t>カイケイ</t>
    </rPh>
    <rPh sb="80" eb="82">
      <t>クリイレ</t>
    </rPh>
    <rPh sb="82" eb="83">
      <t>キン</t>
    </rPh>
    <rPh sb="85" eb="87">
      <t>イゾン</t>
    </rPh>
    <rPh sb="87" eb="88">
      <t>ド</t>
    </rPh>
    <rPh sb="89" eb="90">
      <t>タカ</t>
    </rPh>
    <rPh sb="91" eb="93">
      <t>ジョウキョウ</t>
    </rPh>
    <rPh sb="99" eb="101">
      <t>コンゴ</t>
    </rPh>
    <rPh sb="102" eb="103">
      <t>ト</t>
    </rPh>
    <rPh sb="104" eb="105">
      <t>ク</t>
    </rPh>
    <rPh sb="111" eb="113">
      <t>レイワ</t>
    </rPh>
    <rPh sb="114" eb="116">
      <t>ネンド</t>
    </rPh>
    <rPh sb="116" eb="117">
      <t>ナカ</t>
    </rPh>
    <rPh sb="118" eb="120">
      <t>ケイエイ</t>
    </rPh>
    <rPh sb="120" eb="122">
      <t>センリャク</t>
    </rPh>
    <rPh sb="123" eb="125">
      <t>サクテイ</t>
    </rPh>
    <rPh sb="127" eb="129">
      <t>テキセイ</t>
    </rPh>
    <rPh sb="130" eb="132">
      <t>リョウキン</t>
    </rPh>
    <rPh sb="132" eb="134">
      <t>セッテイ</t>
    </rPh>
    <rPh sb="138" eb="140">
      <t>サクゲン</t>
    </rPh>
    <rPh sb="141" eb="143">
      <t>カクダン</t>
    </rPh>
    <rPh sb="144" eb="146">
      <t>ドリョク</t>
    </rPh>
    <rPh sb="147" eb="148">
      <t>ハラ</t>
    </rPh>
    <rPh sb="153" eb="155">
      <t>シセツ</t>
    </rPh>
    <rPh sb="155" eb="156">
      <t>トウ</t>
    </rPh>
    <rPh sb="157" eb="159">
      <t>コウシン</t>
    </rPh>
    <rPh sb="165" eb="170">
      <t>コッコホジョキン</t>
    </rPh>
    <rPh sb="170" eb="171">
      <t>トウ</t>
    </rPh>
    <rPh sb="172" eb="174">
      <t>カツヨウ</t>
    </rPh>
    <rPh sb="176" eb="178">
      <t>ザイゲン</t>
    </rPh>
    <rPh sb="178" eb="180">
      <t>カクホ</t>
    </rPh>
    <rPh sb="181" eb="182">
      <t>ツト</t>
    </rPh>
    <rPh sb="184" eb="187">
      <t>ケイカクテキ</t>
    </rPh>
    <rPh sb="188" eb="190">
      <t>トウシ</t>
    </rPh>
    <rPh sb="191" eb="192">
      <t>オコナ</t>
    </rPh>
    <rPh sb="199" eb="201">
      <t>アカジ</t>
    </rPh>
    <rPh sb="201" eb="203">
      <t>カイショウ</t>
    </rPh>
    <rPh sb="204" eb="206">
      <t>ルイセキ</t>
    </rPh>
    <rPh sb="206" eb="209">
      <t>ケッソンキン</t>
    </rPh>
    <rPh sb="210" eb="212">
      <t>カイショウ</t>
    </rPh>
    <rPh sb="213" eb="215">
      <t>モクヒョウ</t>
    </rPh>
    <rPh sb="218" eb="220">
      <t>ケンゼン</t>
    </rPh>
    <rPh sb="220" eb="222">
      <t>ケイエイ</t>
    </rPh>
    <rPh sb="223" eb="224">
      <t>ム</t>
    </rPh>
    <rPh sb="226" eb="227">
      <t>ト</t>
    </rPh>
    <rPh sb="228" eb="229">
      <t>ク</t>
    </rPh>
    <rPh sb="231" eb="232">
      <t>スス</t>
    </rPh>
    <phoneticPr fontId="4"/>
  </si>
  <si>
    <t>➀施設の老朽化等に伴う維持補修費，動力費や起債償還金利子，減価償却費などの固定費の割合が大きく影響している。
②類似団体と同程度ではあるが，全国平均には程遠い数値である。段階的な料金改定を検討実施し，欠損金の解消に努める。
③負債が資産を上回っており，負債のおよそ半分が起債償還金である。不足分を一般会計からの繰入金で賄っている状況である。
④設備の更新を企業債に依存しているため償還が多額となり，経営を圧迫している要因となっている。
➄⑥給水原価が供給単価を大きく上回っており，企業債残高対給水収益比率同様，一般会計繰入金で不足分を賄っている。
➆類似団体，全国平均ともに同程度の数値を示しており，最大稼働率，負荷率を勘案しても効率的な施設利用ができていると考える。
⑧有収率については高い数値を示している。今後も漏水の早期発見に努め，維持していきたい。
　人口減少が今後も続く見込みであり，これに伴い給水人口も減少し，給水収益の増額は見込めない。料金においては毎年見直しを行い，適正な価格設定を段階的に進めたい。また，施設等の統廃合・合理化を計画的に行い，費用の抑制に注力することで給水原価の低下，施設利用率の増加につなげる。低利率の起債への借換え等も検討し，繰入金に頼らない健全経営を目指す。</t>
    <rPh sb="1" eb="3">
      <t>シセツ</t>
    </rPh>
    <rPh sb="4" eb="7">
      <t>ロウキュウカ</t>
    </rPh>
    <rPh sb="7" eb="8">
      <t>トウ</t>
    </rPh>
    <rPh sb="9" eb="10">
      <t>トモナ</t>
    </rPh>
    <rPh sb="11" eb="13">
      <t>イジ</t>
    </rPh>
    <rPh sb="13" eb="15">
      <t>ホシュウ</t>
    </rPh>
    <rPh sb="15" eb="16">
      <t>ヒ</t>
    </rPh>
    <rPh sb="17" eb="19">
      <t>ドウリョク</t>
    </rPh>
    <rPh sb="19" eb="20">
      <t>ヒ</t>
    </rPh>
    <rPh sb="21" eb="23">
      <t>キサイ</t>
    </rPh>
    <rPh sb="23" eb="25">
      <t>ショウカン</t>
    </rPh>
    <rPh sb="25" eb="26">
      <t>キン</t>
    </rPh>
    <rPh sb="26" eb="28">
      <t>リシ</t>
    </rPh>
    <rPh sb="29" eb="31">
      <t>ゲンカ</t>
    </rPh>
    <rPh sb="31" eb="33">
      <t>ショウキャク</t>
    </rPh>
    <rPh sb="33" eb="34">
      <t>ヒ</t>
    </rPh>
    <rPh sb="37" eb="40">
      <t>コテイヒ</t>
    </rPh>
    <rPh sb="41" eb="43">
      <t>ワリアイ</t>
    </rPh>
    <rPh sb="44" eb="45">
      <t>オオ</t>
    </rPh>
    <rPh sb="47" eb="49">
      <t>エイキョウ</t>
    </rPh>
    <rPh sb="56" eb="58">
      <t>ルイジ</t>
    </rPh>
    <rPh sb="58" eb="60">
      <t>ダンタイ</t>
    </rPh>
    <rPh sb="61" eb="64">
      <t>ドウテイド</t>
    </rPh>
    <rPh sb="70" eb="72">
      <t>ゼンコク</t>
    </rPh>
    <rPh sb="72" eb="74">
      <t>ヘイキン</t>
    </rPh>
    <rPh sb="76" eb="78">
      <t>ホドトオ</t>
    </rPh>
    <rPh sb="79" eb="81">
      <t>スウチ</t>
    </rPh>
    <rPh sb="85" eb="88">
      <t>ダンカイテキ</t>
    </rPh>
    <rPh sb="89" eb="91">
      <t>リョウキン</t>
    </rPh>
    <rPh sb="91" eb="93">
      <t>カイテイ</t>
    </rPh>
    <rPh sb="94" eb="96">
      <t>ケントウ</t>
    </rPh>
    <rPh sb="96" eb="98">
      <t>ジッシ</t>
    </rPh>
    <rPh sb="100" eb="103">
      <t>ケッソンキン</t>
    </rPh>
    <rPh sb="104" eb="106">
      <t>カイショウ</t>
    </rPh>
    <rPh sb="107" eb="108">
      <t>ツト</t>
    </rPh>
    <rPh sb="113" eb="115">
      <t>フサイ</t>
    </rPh>
    <rPh sb="116" eb="118">
      <t>シサン</t>
    </rPh>
    <rPh sb="119" eb="121">
      <t>ウワマワ</t>
    </rPh>
    <rPh sb="126" eb="128">
      <t>フサイ</t>
    </rPh>
    <rPh sb="132" eb="134">
      <t>ハンブン</t>
    </rPh>
    <rPh sb="135" eb="137">
      <t>キサイ</t>
    </rPh>
    <rPh sb="137" eb="139">
      <t>ショウカン</t>
    </rPh>
    <rPh sb="139" eb="140">
      <t>キン</t>
    </rPh>
    <rPh sb="172" eb="174">
      <t>セツビ</t>
    </rPh>
    <rPh sb="175" eb="177">
      <t>コウシン</t>
    </rPh>
    <rPh sb="178" eb="180">
      <t>キギョウ</t>
    </rPh>
    <rPh sb="180" eb="181">
      <t>サイ</t>
    </rPh>
    <rPh sb="182" eb="184">
      <t>イゾン</t>
    </rPh>
    <rPh sb="190" eb="192">
      <t>ショウカン</t>
    </rPh>
    <rPh sb="193" eb="195">
      <t>タガク</t>
    </rPh>
    <rPh sb="199" eb="201">
      <t>ケイエイ</t>
    </rPh>
    <rPh sb="202" eb="204">
      <t>アッパク</t>
    </rPh>
    <rPh sb="208" eb="210">
      <t>ヨウイン</t>
    </rPh>
    <rPh sb="220" eb="222">
      <t>キュウスイ</t>
    </rPh>
    <rPh sb="222" eb="224">
      <t>ゲンカ</t>
    </rPh>
    <rPh sb="225" eb="227">
      <t>キョウキュウ</t>
    </rPh>
    <rPh sb="227" eb="229">
      <t>タンカ</t>
    </rPh>
    <rPh sb="230" eb="231">
      <t>オオ</t>
    </rPh>
    <rPh sb="233" eb="235">
      <t>ウワマワ</t>
    </rPh>
    <rPh sb="240" eb="242">
      <t>キギョウ</t>
    </rPh>
    <rPh sb="242" eb="243">
      <t>サイ</t>
    </rPh>
    <rPh sb="243" eb="245">
      <t>ザンダカ</t>
    </rPh>
    <rPh sb="245" eb="246">
      <t>タイ</t>
    </rPh>
    <rPh sb="246" eb="248">
      <t>キュウスイ</t>
    </rPh>
    <rPh sb="248" eb="250">
      <t>シュウエキ</t>
    </rPh>
    <rPh sb="250" eb="252">
      <t>ヒリツ</t>
    </rPh>
    <rPh sb="252" eb="254">
      <t>ドウヨウ</t>
    </rPh>
    <rPh sb="255" eb="257">
      <t>イッパン</t>
    </rPh>
    <rPh sb="257" eb="259">
      <t>カイケイ</t>
    </rPh>
    <rPh sb="259" eb="261">
      <t>クリイレ</t>
    </rPh>
    <rPh sb="261" eb="262">
      <t>キン</t>
    </rPh>
    <rPh sb="263" eb="266">
      <t>フソクブン</t>
    </rPh>
    <rPh sb="267" eb="268">
      <t>マカナ</t>
    </rPh>
    <rPh sb="275" eb="277">
      <t>ルイジ</t>
    </rPh>
    <rPh sb="277" eb="279">
      <t>ダンタイ</t>
    </rPh>
    <rPh sb="280" eb="282">
      <t>ゼンコク</t>
    </rPh>
    <rPh sb="282" eb="284">
      <t>ヘイキン</t>
    </rPh>
    <rPh sb="287" eb="290">
      <t>ドウテイド</t>
    </rPh>
    <rPh sb="291" eb="293">
      <t>スウチ</t>
    </rPh>
    <rPh sb="294" eb="295">
      <t>シメ</t>
    </rPh>
    <rPh sb="300" eb="302">
      <t>サイダイ</t>
    </rPh>
    <rPh sb="302" eb="304">
      <t>カドウ</t>
    </rPh>
    <rPh sb="304" eb="305">
      <t>リツ</t>
    </rPh>
    <rPh sb="306" eb="308">
      <t>フカ</t>
    </rPh>
    <rPh sb="308" eb="309">
      <t>リツ</t>
    </rPh>
    <rPh sb="310" eb="312">
      <t>カンアン</t>
    </rPh>
    <rPh sb="315" eb="318">
      <t>コウリツテキ</t>
    </rPh>
    <rPh sb="319" eb="321">
      <t>シセツ</t>
    </rPh>
    <rPh sb="321" eb="323">
      <t>リヨウ</t>
    </rPh>
    <rPh sb="330" eb="331">
      <t>カンガ</t>
    </rPh>
    <rPh sb="336" eb="339">
      <t>ユウシュウリツ</t>
    </rPh>
    <rPh sb="344" eb="345">
      <t>タカ</t>
    </rPh>
    <rPh sb="346" eb="348">
      <t>スウチ</t>
    </rPh>
    <rPh sb="349" eb="350">
      <t>シメ</t>
    </rPh>
    <rPh sb="355" eb="357">
      <t>コンゴ</t>
    </rPh>
    <rPh sb="358" eb="360">
      <t>ロウスイ</t>
    </rPh>
    <rPh sb="361" eb="363">
      <t>ソウキ</t>
    </rPh>
    <rPh sb="363" eb="365">
      <t>ハッケン</t>
    </rPh>
    <rPh sb="366" eb="367">
      <t>ツト</t>
    </rPh>
    <rPh sb="369" eb="371">
      <t>イジ</t>
    </rPh>
    <rPh sb="381" eb="383">
      <t>ジンコウ</t>
    </rPh>
    <rPh sb="383" eb="385">
      <t>ゲンショウ</t>
    </rPh>
    <rPh sb="386" eb="388">
      <t>コンゴ</t>
    </rPh>
    <rPh sb="389" eb="390">
      <t>ツヅ</t>
    </rPh>
    <rPh sb="391" eb="393">
      <t>ミコ</t>
    </rPh>
    <rPh sb="401" eb="402">
      <t>トモナ</t>
    </rPh>
    <rPh sb="403" eb="405">
      <t>キュウスイ</t>
    </rPh>
    <rPh sb="405" eb="407">
      <t>ジンコウ</t>
    </rPh>
    <rPh sb="408" eb="410">
      <t>ゲンショウ</t>
    </rPh>
    <rPh sb="412" eb="414">
      <t>キュウスイ</t>
    </rPh>
    <rPh sb="414" eb="416">
      <t>シュウエキ</t>
    </rPh>
    <rPh sb="417" eb="419">
      <t>ゾウガク</t>
    </rPh>
    <rPh sb="420" eb="422">
      <t>ミコ</t>
    </rPh>
    <rPh sb="426" eb="428">
      <t>リョウキン</t>
    </rPh>
    <rPh sb="433" eb="435">
      <t>マイトシ</t>
    </rPh>
    <rPh sb="435" eb="437">
      <t>ミナオ</t>
    </rPh>
    <rPh sb="439" eb="440">
      <t>オコナ</t>
    </rPh>
    <rPh sb="442" eb="444">
      <t>テキセイ</t>
    </rPh>
    <rPh sb="445" eb="447">
      <t>カカク</t>
    </rPh>
    <rPh sb="447" eb="449">
      <t>セッテイ</t>
    </rPh>
    <rPh sb="450" eb="453">
      <t>ダンカイテキ</t>
    </rPh>
    <rPh sb="454" eb="455">
      <t>スス</t>
    </rPh>
    <rPh sb="462" eb="464">
      <t>シセツ</t>
    </rPh>
    <rPh sb="464" eb="465">
      <t>トウ</t>
    </rPh>
    <rPh sb="466" eb="469">
      <t>トウハイゴウ</t>
    </rPh>
    <rPh sb="470" eb="473">
      <t>ゴウリカ</t>
    </rPh>
    <rPh sb="474" eb="477">
      <t>ケイカクテキ</t>
    </rPh>
    <rPh sb="478" eb="479">
      <t>オコナ</t>
    </rPh>
    <rPh sb="481" eb="483">
      <t>ヒヨウ</t>
    </rPh>
    <rPh sb="484" eb="486">
      <t>ヨクセイ</t>
    </rPh>
    <rPh sb="487" eb="489">
      <t>チュウリョク</t>
    </rPh>
    <rPh sb="494" eb="496">
      <t>キュウスイ</t>
    </rPh>
    <rPh sb="496" eb="498">
      <t>ゲンカ</t>
    </rPh>
    <rPh sb="499" eb="501">
      <t>テイカ</t>
    </rPh>
    <rPh sb="502" eb="504">
      <t>シセツ</t>
    </rPh>
    <rPh sb="504" eb="506">
      <t>リヨウ</t>
    </rPh>
    <rPh sb="506" eb="507">
      <t>リツ</t>
    </rPh>
    <rPh sb="508" eb="510">
      <t>ゾウカ</t>
    </rPh>
    <rPh sb="516" eb="519">
      <t>テイリリツ</t>
    </rPh>
    <rPh sb="520" eb="522">
      <t>キサイ</t>
    </rPh>
    <rPh sb="524" eb="526">
      <t>カリカ</t>
    </rPh>
    <rPh sb="527" eb="528">
      <t>トウ</t>
    </rPh>
    <rPh sb="529" eb="531">
      <t>ケントウ</t>
    </rPh>
    <rPh sb="533" eb="535">
      <t>クリイレ</t>
    </rPh>
    <rPh sb="535" eb="536">
      <t>キン</t>
    </rPh>
    <rPh sb="537" eb="538">
      <t>タヨ</t>
    </rPh>
    <rPh sb="541" eb="543">
      <t>ケンゼン</t>
    </rPh>
    <rPh sb="543" eb="545">
      <t>ケイエイ</t>
    </rPh>
    <rPh sb="546" eb="548">
      <t>メザ</t>
    </rPh>
    <phoneticPr fontId="4"/>
  </si>
  <si>
    <t>　有形固定資産減価償却率については，施設の統廃合により老朽化の改善が図られており，元年度から上水道事業に移行し公営企業会計となったため，数値的には低いものとなっている。
　経年化率については，これまで行ってきた統廃合や更新等により耐用年数を超えているものは少ないが，それに近い経過年数のものも多くみられるため，今後増加すると考える。また，元年度においては施設の増補改良に重点を置き，管路更新率は低い数値となった。今後は耐震化も含め，計画的な更新に取り組む。
　管路更新については，耐用年数で行うことが健全性を維持するうえでは望ましいが，財政面を考えると厳しいため，各年度で事業費に差が出ないよう長期的なスパンでの更新を実施していく。</t>
    <rPh sb="1" eb="7">
      <t>ユウケイコテイシサン</t>
    </rPh>
    <rPh sb="7" eb="9">
      <t>ゲンカ</t>
    </rPh>
    <rPh sb="9" eb="11">
      <t>ショウキャク</t>
    </rPh>
    <rPh sb="11" eb="12">
      <t>リツ</t>
    </rPh>
    <rPh sb="18" eb="20">
      <t>シセツ</t>
    </rPh>
    <rPh sb="21" eb="24">
      <t>トウハイゴウ</t>
    </rPh>
    <rPh sb="27" eb="30">
      <t>ロウキュウカ</t>
    </rPh>
    <rPh sb="31" eb="33">
      <t>カイゼン</t>
    </rPh>
    <rPh sb="34" eb="35">
      <t>ハカ</t>
    </rPh>
    <rPh sb="41" eb="43">
      <t>ガンネン</t>
    </rPh>
    <rPh sb="43" eb="44">
      <t>ド</t>
    </rPh>
    <rPh sb="46" eb="49">
      <t>ジョウスイドウ</t>
    </rPh>
    <rPh sb="49" eb="51">
      <t>ジギョウ</t>
    </rPh>
    <rPh sb="52" eb="54">
      <t>イコウ</t>
    </rPh>
    <rPh sb="55" eb="57">
      <t>コウエイ</t>
    </rPh>
    <rPh sb="57" eb="59">
      <t>キギョウ</t>
    </rPh>
    <rPh sb="59" eb="61">
      <t>カイケイ</t>
    </rPh>
    <rPh sb="68" eb="71">
      <t>スウチテキ</t>
    </rPh>
    <rPh sb="73" eb="74">
      <t>ヒク</t>
    </rPh>
    <rPh sb="86" eb="89">
      <t>ケイネンカ</t>
    </rPh>
    <rPh sb="89" eb="90">
      <t>リツ</t>
    </rPh>
    <rPh sb="100" eb="101">
      <t>オコナ</t>
    </rPh>
    <rPh sb="105" eb="108">
      <t>トウハイゴウ</t>
    </rPh>
    <rPh sb="109" eb="111">
      <t>コウシン</t>
    </rPh>
    <rPh sb="111" eb="112">
      <t>トウ</t>
    </rPh>
    <rPh sb="115" eb="117">
      <t>タイヨウ</t>
    </rPh>
    <rPh sb="117" eb="119">
      <t>ネンスウ</t>
    </rPh>
    <rPh sb="120" eb="121">
      <t>コ</t>
    </rPh>
    <rPh sb="128" eb="129">
      <t>スク</t>
    </rPh>
    <rPh sb="155" eb="157">
      <t>コンゴ</t>
    </rPh>
    <rPh sb="157" eb="159">
      <t>ゾウカ</t>
    </rPh>
    <rPh sb="162" eb="163">
      <t>カンガ</t>
    </rPh>
    <rPh sb="169" eb="171">
      <t>ガンネン</t>
    </rPh>
    <rPh sb="171" eb="172">
      <t>ド</t>
    </rPh>
    <rPh sb="177" eb="179">
      <t>シセツ</t>
    </rPh>
    <rPh sb="180" eb="182">
      <t>ゾウホ</t>
    </rPh>
    <rPh sb="182" eb="184">
      <t>カイリョウ</t>
    </rPh>
    <rPh sb="185" eb="187">
      <t>ジュウテン</t>
    </rPh>
    <rPh sb="188" eb="189">
      <t>オ</t>
    </rPh>
    <rPh sb="197" eb="198">
      <t>ヒク</t>
    </rPh>
    <rPh sb="199" eb="201">
      <t>スウチ</t>
    </rPh>
    <rPh sb="206" eb="208">
      <t>コンゴ</t>
    </rPh>
    <rPh sb="209" eb="212">
      <t>タイシンカ</t>
    </rPh>
    <rPh sb="213" eb="214">
      <t>フク</t>
    </rPh>
    <rPh sb="216" eb="219">
      <t>ケイカクテキ</t>
    </rPh>
    <rPh sb="220" eb="222">
      <t>コウシン</t>
    </rPh>
    <rPh sb="223" eb="224">
      <t>ト</t>
    </rPh>
    <rPh sb="225" eb="226">
      <t>ク</t>
    </rPh>
    <rPh sb="230" eb="232">
      <t>カンロ</t>
    </rPh>
    <rPh sb="232" eb="234">
      <t>コウシン</t>
    </rPh>
    <rPh sb="245" eb="246">
      <t>オコナ</t>
    </rPh>
    <rPh sb="282" eb="285">
      <t>カクネンド</t>
    </rPh>
    <rPh sb="286" eb="288">
      <t>ジギョウ</t>
    </rPh>
    <rPh sb="290" eb="291">
      <t>サ</t>
    </rPh>
    <rPh sb="292" eb="293">
      <t>デ</t>
    </rPh>
    <rPh sb="297" eb="300">
      <t>チョウキテキ</t>
    </rPh>
    <rPh sb="306" eb="308">
      <t>コウシン</t>
    </rPh>
    <rPh sb="309" eb="311">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</si>
</sst>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0.17</c:v>
                </c:pt>
              </c:numCache>
            </c:numRef>
          </c:val>
          <c:extLst>
            <c:ext xmlns:c16="http://schemas.microsoft.com/office/drawing/2014/chart" uri="{C3380CC4-5D6E-409C-BE32-E72D297353CC}">
              <c16:uniqueId val="{00000000-3DF0-4ED7-A0C2-638E014CDEC6}"/>
            </c:ext>
          </c:extLst>
        </c:ser>
        <c:dLbls>
          <c:showLegendKey val="0"/>
          <c:showVal val="0"/>
          <c:showCatName val="0"/>
          <c:showSerName val="0"/>
          <c:showPercent val="0"/>
          <c:showBubbleSize val="0"/>
        </c:dLbls>
        <c:gapWidth val="150"/>
        <c:axId val="192031408"/>
        <c:axId val="192025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0.47</c:v>
                </c:pt>
              </c:numCache>
            </c:numRef>
          </c:val>
          <c:smooth val="0"/>
          <c:extLst>
            <c:ext xmlns:c16="http://schemas.microsoft.com/office/drawing/2014/chart" uri="{C3380CC4-5D6E-409C-BE32-E72D297353CC}">
              <c16:uniqueId val="{00000001-3DF0-4ED7-A0C2-638E014CDEC6}"/>
            </c:ext>
          </c:extLst>
        </c:ser>
        <c:dLbls>
          <c:showLegendKey val="0"/>
          <c:showVal val="0"/>
          <c:showCatName val="0"/>
          <c:showSerName val="0"/>
          <c:showPercent val="0"/>
          <c:showBubbleSize val="0"/>
        </c:dLbls>
        <c:marker val="1"/>
        <c:smooth val="0"/>
        <c:axId val="192031408"/>
        <c:axId val="192025528"/>
      </c:lineChart>
      <c:dateAx>
        <c:axId val="192031408"/>
        <c:scaling>
          <c:orientation val="minMax"/>
        </c:scaling>
        <c:delete val="1"/>
        <c:axPos val="b"/>
        <c:numFmt formatCode="&quot;H&quot;yy" sourceLinked="1"/>
        <c:majorTickMark val="none"/>
        <c:minorTickMark val="none"/>
        <c:tickLblPos val="none"/>
        <c:crossAx val="192025528"/>
        <c:crosses val="autoZero"/>
        <c:auto val="1"/>
        <c:lblOffset val="100"/>
        <c:baseTimeUnit val="years"/>
      </c:dateAx>
      <c:valAx>
        <c:axId val="192025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03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0</c:v>
                </c:pt>
                <c:pt idx="1">
                  <c:v>0</c:v>
                </c:pt>
                <c:pt idx="2">
                  <c:v>0</c:v>
                </c:pt>
                <c:pt idx="3">
                  <c:v>0</c:v>
                </c:pt>
                <c:pt idx="4">
                  <c:v>58.91</c:v>
                </c:pt>
              </c:numCache>
            </c:numRef>
          </c:val>
          <c:extLst>
            <c:ext xmlns:c16="http://schemas.microsoft.com/office/drawing/2014/chart" uri="{C3380CC4-5D6E-409C-BE32-E72D297353CC}">
              <c16:uniqueId val="{00000000-642D-4E82-B0CC-AC96061730DC}"/>
            </c:ext>
          </c:extLst>
        </c:ser>
        <c:dLbls>
          <c:showLegendKey val="0"/>
          <c:showVal val="0"/>
          <c:showCatName val="0"/>
          <c:showSerName val="0"/>
          <c:showPercent val="0"/>
          <c:showBubbleSize val="0"/>
        </c:dLbls>
        <c:gapWidth val="150"/>
        <c:axId val="521217472"/>
        <c:axId val="521217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49.64</c:v>
                </c:pt>
              </c:numCache>
            </c:numRef>
          </c:val>
          <c:smooth val="0"/>
          <c:extLst>
            <c:ext xmlns:c16="http://schemas.microsoft.com/office/drawing/2014/chart" uri="{C3380CC4-5D6E-409C-BE32-E72D297353CC}">
              <c16:uniqueId val="{00000001-642D-4E82-B0CC-AC96061730DC}"/>
            </c:ext>
          </c:extLst>
        </c:ser>
        <c:dLbls>
          <c:showLegendKey val="0"/>
          <c:showVal val="0"/>
          <c:showCatName val="0"/>
          <c:showSerName val="0"/>
          <c:showPercent val="0"/>
          <c:showBubbleSize val="0"/>
        </c:dLbls>
        <c:marker val="1"/>
        <c:smooth val="0"/>
        <c:axId val="521217472"/>
        <c:axId val="521217864"/>
      </c:lineChart>
      <c:dateAx>
        <c:axId val="521217472"/>
        <c:scaling>
          <c:orientation val="minMax"/>
        </c:scaling>
        <c:delete val="1"/>
        <c:axPos val="b"/>
        <c:numFmt formatCode="&quot;H&quot;yy" sourceLinked="1"/>
        <c:majorTickMark val="none"/>
        <c:minorTickMark val="none"/>
        <c:tickLblPos val="none"/>
        <c:crossAx val="521217864"/>
        <c:crosses val="autoZero"/>
        <c:auto val="1"/>
        <c:lblOffset val="100"/>
        <c:baseTimeUnit val="years"/>
      </c:dateAx>
      <c:valAx>
        <c:axId val="521217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21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0</c:v>
                </c:pt>
                <c:pt idx="1">
                  <c:v>0</c:v>
                </c:pt>
                <c:pt idx="2">
                  <c:v>0</c:v>
                </c:pt>
                <c:pt idx="3">
                  <c:v>0</c:v>
                </c:pt>
                <c:pt idx="4">
                  <c:v>95.24</c:v>
                </c:pt>
              </c:numCache>
            </c:numRef>
          </c:val>
          <c:extLst>
            <c:ext xmlns:c16="http://schemas.microsoft.com/office/drawing/2014/chart" uri="{C3380CC4-5D6E-409C-BE32-E72D297353CC}">
              <c16:uniqueId val="{00000000-60DD-4BDF-936A-4DBB02A4025B}"/>
            </c:ext>
          </c:extLst>
        </c:ser>
        <c:dLbls>
          <c:showLegendKey val="0"/>
          <c:showVal val="0"/>
          <c:showCatName val="0"/>
          <c:showSerName val="0"/>
          <c:showPercent val="0"/>
          <c:showBubbleSize val="0"/>
        </c:dLbls>
        <c:gapWidth val="150"/>
        <c:axId val="521219432"/>
        <c:axId val="52121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78.09</c:v>
                </c:pt>
              </c:numCache>
            </c:numRef>
          </c:val>
          <c:smooth val="0"/>
          <c:extLst>
            <c:ext xmlns:c16="http://schemas.microsoft.com/office/drawing/2014/chart" uri="{C3380CC4-5D6E-409C-BE32-E72D297353CC}">
              <c16:uniqueId val="{00000001-60DD-4BDF-936A-4DBB02A4025B}"/>
            </c:ext>
          </c:extLst>
        </c:ser>
        <c:dLbls>
          <c:showLegendKey val="0"/>
          <c:showVal val="0"/>
          <c:showCatName val="0"/>
          <c:showSerName val="0"/>
          <c:showPercent val="0"/>
          <c:showBubbleSize val="0"/>
        </c:dLbls>
        <c:marker val="1"/>
        <c:smooth val="0"/>
        <c:axId val="521219432"/>
        <c:axId val="521219824"/>
      </c:lineChart>
      <c:dateAx>
        <c:axId val="521219432"/>
        <c:scaling>
          <c:orientation val="minMax"/>
        </c:scaling>
        <c:delete val="1"/>
        <c:axPos val="b"/>
        <c:numFmt formatCode="&quot;H&quot;yy" sourceLinked="1"/>
        <c:majorTickMark val="none"/>
        <c:minorTickMark val="none"/>
        <c:tickLblPos val="none"/>
        <c:crossAx val="521219824"/>
        <c:crosses val="autoZero"/>
        <c:auto val="1"/>
        <c:lblOffset val="100"/>
        <c:baseTimeUnit val="years"/>
      </c:dateAx>
      <c:valAx>
        <c:axId val="52121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219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0</c:v>
                </c:pt>
                <c:pt idx="1">
                  <c:v>0</c:v>
                </c:pt>
                <c:pt idx="2">
                  <c:v>0</c:v>
                </c:pt>
                <c:pt idx="3">
                  <c:v>0</c:v>
                </c:pt>
                <c:pt idx="4">
                  <c:v>90.7</c:v>
                </c:pt>
              </c:numCache>
            </c:numRef>
          </c:val>
          <c:extLst>
            <c:ext xmlns:c16="http://schemas.microsoft.com/office/drawing/2014/chart" uri="{C3380CC4-5D6E-409C-BE32-E72D297353CC}">
              <c16:uniqueId val="{00000000-5C01-4DD4-AC0C-7BDAD1FA5469}"/>
            </c:ext>
          </c:extLst>
        </c:ser>
        <c:dLbls>
          <c:showLegendKey val="0"/>
          <c:showVal val="0"/>
          <c:showCatName val="0"/>
          <c:showSerName val="0"/>
          <c:showPercent val="0"/>
          <c:showBubbleSize val="0"/>
        </c:dLbls>
        <c:gapWidth val="150"/>
        <c:axId val="192026704"/>
        <c:axId val="192027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104.35</c:v>
                </c:pt>
              </c:numCache>
            </c:numRef>
          </c:val>
          <c:smooth val="0"/>
          <c:extLst>
            <c:ext xmlns:c16="http://schemas.microsoft.com/office/drawing/2014/chart" uri="{C3380CC4-5D6E-409C-BE32-E72D297353CC}">
              <c16:uniqueId val="{00000001-5C01-4DD4-AC0C-7BDAD1FA5469}"/>
            </c:ext>
          </c:extLst>
        </c:ser>
        <c:dLbls>
          <c:showLegendKey val="0"/>
          <c:showVal val="0"/>
          <c:showCatName val="0"/>
          <c:showSerName val="0"/>
          <c:showPercent val="0"/>
          <c:showBubbleSize val="0"/>
        </c:dLbls>
        <c:marker val="1"/>
        <c:smooth val="0"/>
        <c:axId val="192026704"/>
        <c:axId val="192027880"/>
      </c:lineChart>
      <c:dateAx>
        <c:axId val="192026704"/>
        <c:scaling>
          <c:orientation val="minMax"/>
        </c:scaling>
        <c:delete val="1"/>
        <c:axPos val="b"/>
        <c:numFmt formatCode="&quot;H&quot;yy" sourceLinked="1"/>
        <c:majorTickMark val="none"/>
        <c:minorTickMark val="none"/>
        <c:tickLblPos val="none"/>
        <c:crossAx val="192027880"/>
        <c:crosses val="autoZero"/>
        <c:auto val="1"/>
        <c:lblOffset val="100"/>
        <c:baseTimeUnit val="years"/>
      </c:dateAx>
      <c:valAx>
        <c:axId val="192027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202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0</c:v>
                </c:pt>
                <c:pt idx="1">
                  <c:v>0</c:v>
                </c:pt>
                <c:pt idx="2">
                  <c:v>0</c:v>
                </c:pt>
                <c:pt idx="3">
                  <c:v>0</c:v>
                </c:pt>
                <c:pt idx="4">
                  <c:v>7.18</c:v>
                </c:pt>
              </c:numCache>
            </c:numRef>
          </c:val>
          <c:extLst>
            <c:ext xmlns:c16="http://schemas.microsoft.com/office/drawing/2014/chart" uri="{C3380CC4-5D6E-409C-BE32-E72D297353CC}">
              <c16:uniqueId val="{00000000-F093-4440-8A5F-D1E02B1719C3}"/>
            </c:ext>
          </c:extLst>
        </c:ser>
        <c:dLbls>
          <c:showLegendKey val="0"/>
          <c:showVal val="0"/>
          <c:showCatName val="0"/>
          <c:showSerName val="0"/>
          <c:showPercent val="0"/>
          <c:showBubbleSize val="0"/>
        </c:dLbls>
        <c:gapWidth val="150"/>
        <c:axId val="192034152"/>
        <c:axId val="19203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47.31</c:v>
                </c:pt>
              </c:numCache>
            </c:numRef>
          </c:val>
          <c:smooth val="0"/>
          <c:extLst>
            <c:ext xmlns:c16="http://schemas.microsoft.com/office/drawing/2014/chart" uri="{C3380CC4-5D6E-409C-BE32-E72D297353CC}">
              <c16:uniqueId val="{00000001-F093-4440-8A5F-D1E02B1719C3}"/>
            </c:ext>
          </c:extLst>
        </c:ser>
        <c:dLbls>
          <c:showLegendKey val="0"/>
          <c:showVal val="0"/>
          <c:showCatName val="0"/>
          <c:showSerName val="0"/>
          <c:showPercent val="0"/>
          <c:showBubbleSize val="0"/>
        </c:dLbls>
        <c:marker val="1"/>
        <c:smooth val="0"/>
        <c:axId val="192034152"/>
        <c:axId val="192033760"/>
      </c:lineChart>
      <c:dateAx>
        <c:axId val="192034152"/>
        <c:scaling>
          <c:orientation val="minMax"/>
        </c:scaling>
        <c:delete val="1"/>
        <c:axPos val="b"/>
        <c:numFmt formatCode="&quot;H&quot;yy" sourceLinked="1"/>
        <c:majorTickMark val="none"/>
        <c:minorTickMark val="none"/>
        <c:tickLblPos val="none"/>
        <c:crossAx val="192033760"/>
        <c:crosses val="autoZero"/>
        <c:auto val="1"/>
        <c:lblOffset val="100"/>
        <c:baseTimeUnit val="years"/>
      </c:dateAx>
      <c:valAx>
        <c:axId val="19203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034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11.07</c:v>
                </c:pt>
              </c:numCache>
            </c:numRef>
          </c:val>
          <c:extLst>
            <c:ext xmlns:c16="http://schemas.microsoft.com/office/drawing/2014/chart" uri="{C3380CC4-5D6E-409C-BE32-E72D297353CC}">
              <c16:uniqueId val="{00000000-67A5-4DB1-B204-6B8ACC7A5F61}"/>
            </c:ext>
          </c:extLst>
        </c:ser>
        <c:dLbls>
          <c:showLegendKey val="0"/>
          <c:showVal val="0"/>
          <c:showCatName val="0"/>
          <c:showSerName val="0"/>
          <c:showPercent val="0"/>
          <c:showBubbleSize val="0"/>
        </c:dLbls>
        <c:gapWidth val="150"/>
        <c:axId val="192032192"/>
        <c:axId val="192034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16.77</c:v>
                </c:pt>
              </c:numCache>
            </c:numRef>
          </c:val>
          <c:smooth val="0"/>
          <c:extLst>
            <c:ext xmlns:c16="http://schemas.microsoft.com/office/drawing/2014/chart" uri="{C3380CC4-5D6E-409C-BE32-E72D297353CC}">
              <c16:uniqueId val="{00000001-67A5-4DB1-B204-6B8ACC7A5F61}"/>
            </c:ext>
          </c:extLst>
        </c:ser>
        <c:dLbls>
          <c:showLegendKey val="0"/>
          <c:showVal val="0"/>
          <c:showCatName val="0"/>
          <c:showSerName val="0"/>
          <c:showPercent val="0"/>
          <c:showBubbleSize val="0"/>
        </c:dLbls>
        <c:marker val="1"/>
        <c:smooth val="0"/>
        <c:axId val="192032192"/>
        <c:axId val="192034936"/>
      </c:lineChart>
      <c:dateAx>
        <c:axId val="192032192"/>
        <c:scaling>
          <c:orientation val="minMax"/>
        </c:scaling>
        <c:delete val="1"/>
        <c:axPos val="b"/>
        <c:numFmt formatCode="&quot;H&quot;yy" sourceLinked="1"/>
        <c:majorTickMark val="none"/>
        <c:minorTickMark val="none"/>
        <c:tickLblPos val="none"/>
        <c:crossAx val="192034936"/>
        <c:crosses val="autoZero"/>
        <c:auto val="1"/>
        <c:lblOffset val="100"/>
        <c:baseTimeUnit val="years"/>
      </c:dateAx>
      <c:valAx>
        <c:axId val="19203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03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23.58</c:v>
                </c:pt>
              </c:numCache>
            </c:numRef>
          </c:val>
          <c:extLst>
            <c:ext xmlns:c16="http://schemas.microsoft.com/office/drawing/2014/chart" uri="{C3380CC4-5D6E-409C-BE32-E72D297353CC}">
              <c16:uniqueId val="{00000000-4F0F-4F11-B8B1-FC029BFEF53E}"/>
            </c:ext>
          </c:extLst>
        </c:ser>
        <c:dLbls>
          <c:showLegendKey val="0"/>
          <c:showVal val="0"/>
          <c:showCatName val="0"/>
          <c:showSerName val="0"/>
          <c:showPercent val="0"/>
          <c:showBubbleSize val="0"/>
        </c:dLbls>
        <c:gapWidth val="150"/>
        <c:axId val="521213944"/>
        <c:axId val="521210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21.69</c:v>
                </c:pt>
              </c:numCache>
            </c:numRef>
          </c:val>
          <c:smooth val="0"/>
          <c:extLst>
            <c:ext xmlns:c16="http://schemas.microsoft.com/office/drawing/2014/chart" uri="{C3380CC4-5D6E-409C-BE32-E72D297353CC}">
              <c16:uniqueId val="{00000001-4F0F-4F11-B8B1-FC029BFEF53E}"/>
            </c:ext>
          </c:extLst>
        </c:ser>
        <c:dLbls>
          <c:showLegendKey val="0"/>
          <c:showVal val="0"/>
          <c:showCatName val="0"/>
          <c:showSerName val="0"/>
          <c:showPercent val="0"/>
          <c:showBubbleSize val="0"/>
        </c:dLbls>
        <c:marker val="1"/>
        <c:smooth val="0"/>
        <c:axId val="521213944"/>
        <c:axId val="521210808"/>
      </c:lineChart>
      <c:dateAx>
        <c:axId val="521213944"/>
        <c:scaling>
          <c:orientation val="minMax"/>
        </c:scaling>
        <c:delete val="1"/>
        <c:axPos val="b"/>
        <c:numFmt formatCode="&quot;H&quot;yy" sourceLinked="1"/>
        <c:majorTickMark val="none"/>
        <c:minorTickMark val="none"/>
        <c:tickLblPos val="none"/>
        <c:crossAx val="521210808"/>
        <c:crosses val="autoZero"/>
        <c:auto val="1"/>
        <c:lblOffset val="100"/>
        <c:baseTimeUnit val="years"/>
      </c:dateAx>
      <c:valAx>
        <c:axId val="521210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121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0</c:v>
                </c:pt>
                <c:pt idx="1">
                  <c:v>0</c:v>
                </c:pt>
                <c:pt idx="2">
                  <c:v>0</c:v>
                </c:pt>
                <c:pt idx="3">
                  <c:v>0</c:v>
                </c:pt>
                <c:pt idx="4">
                  <c:v>73.75</c:v>
                </c:pt>
              </c:numCache>
            </c:numRef>
          </c:val>
          <c:extLst>
            <c:ext xmlns:c16="http://schemas.microsoft.com/office/drawing/2014/chart" uri="{C3380CC4-5D6E-409C-BE32-E72D297353CC}">
              <c16:uniqueId val="{00000000-755E-480B-93AF-B88FBE4D38AB}"/>
            </c:ext>
          </c:extLst>
        </c:ser>
        <c:dLbls>
          <c:showLegendKey val="0"/>
          <c:showVal val="0"/>
          <c:showCatName val="0"/>
          <c:showSerName val="0"/>
          <c:showPercent val="0"/>
          <c:showBubbleSize val="0"/>
        </c:dLbls>
        <c:gapWidth val="150"/>
        <c:axId val="521214728"/>
        <c:axId val="52122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301.04000000000002</c:v>
                </c:pt>
              </c:numCache>
            </c:numRef>
          </c:val>
          <c:smooth val="0"/>
          <c:extLst>
            <c:ext xmlns:c16="http://schemas.microsoft.com/office/drawing/2014/chart" uri="{C3380CC4-5D6E-409C-BE32-E72D297353CC}">
              <c16:uniqueId val="{00000001-755E-480B-93AF-B88FBE4D38AB}"/>
            </c:ext>
          </c:extLst>
        </c:ser>
        <c:dLbls>
          <c:showLegendKey val="0"/>
          <c:showVal val="0"/>
          <c:showCatName val="0"/>
          <c:showSerName val="0"/>
          <c:showPercent val="0"/>
          <c:showBubbleSize val="0"/>
        </c:dLbls>
        <c:marker val="1"/>
        <c:smooth val="0"/>
        <c:axId val="521214728"/>
        <c:axId val="521222176"/>
      </c:lineChart>
      <c:dateAx>
        <c:axId val="521214728"/>
        <c:scaling>
          <c:orientation val="minMax"/>
        </c:scaling>
        <c:delete val="1"/>
        <c:axPos val="b"/>
        <c:numFmt formatCode="&quot;H&quot;yy" sourceLinked="1"/>
        <c:majorTickMark val="none"/>
        <c:minorTickMark val="none"/>
        <c:tickLblPos val="none"/>
        <c:crossAx val="521222176"/>
        <c:crosses val="autoZero"/>
        <c:auto val="1"/>
        <c:lblOffset val="100"/>
        <c:baseTimeUnit val="years"/>
      </c:dateAx>
      <c:valAx>
        <c:axId val="521222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121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0</c:v>
                </c:pt>
                <c:pt idx="3">
                  <c:v>0</c:v>
                </c:pt>
                <c:pt idx="4">
                  <c:v>898.81</c:v>
                </c:pt>
              </c:numCache>
            </c:numRef>
          </c:val>
          <c:extLst>
            <c:ext xmlns:c16="http://schemas.microsoft.com/office/drawing/2014/chart" uri="{C3380CC4-5D6E-409C-BE32-E72D297353CC}">
              <c16:uniqueId val="{00000000-453F-4F31-96BC-C0AA01E899B1}"/>
            </c:ext>
          </c:extLst>
        </c:ser>
        <c:dLbls>
          <c:showLegendKey val="0"/>
          <c:showVal val="0"/>
          <c:showCatName val="0"/>
          <c:showSerName val="0"/>
          <c:showPercent val="0"/>
          <c:showBubbleSize val="0"/>
        </c:dLbls>
        <c:gapWidth val="150"/>
        <c:axId val="521210416"/>
        <c:axId val="521221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551.62</c:v>
                </c:pt>
              </c:numCache>
            </c:numRef>
          </c:val>
          <c:smooth val="0"/>
          <c:extLst>
            <c:ext xmlns:c16="http://schemas.microsoft.com/office/drawing/2014/chart" uri="{C3380CC4-5D6E-409C-BE32-E72D297353CC}">
              <c16:uniqueId val="{00000001-453F-4F31-96BC-C0AA01E899B1}"/>
            </c:ext>
          </c:extLst>
        </c:ser>
        <c:dLbls>
          <c:showLegendKey val="0"/>
          <c:showVal val="0"/>
          <c:showCatName val="0"/>
          <c:showSerName val="0"/>
          <c:showPercent val="0"/>
          <c:showBubbleSize val="0"/>
        </c:dLbls>
        <c:marker val="1"/>
        <c:smooth val="0"/>
        <c:axId val="521210416"/>
        <c:axId val="521221000"/>
      </c:lineChart>
      <c:dateAx>
        <c:axId val="521210416"/>
        <c:scaling>
          <c:orientation val="minMax"/>
        </c:scaling>
        <c:delete val="1"/>
        <c:axPos val="b"/>
        <c:numFmt formatCode="&quot;H&quot;yy" sourceLinked="1"/>
        <c:majorTickMark val="none"/>
        <c:minorTickMark val="none"/>
        <c:tickLblPos val="none"/>
        <c:crossAx val="521221000"/>
        <c:crosses val="autoZero"/>
        <c:auto val="1"/>
        <c:lblOffset val="100"/>
        <c:baseTimeUnit val="years"/>
      </c:dateAx>
      <c:valAx>
        <c:axId val="521221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121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0</c:v>
                </c:pt>
                <c:pt idx="1">
                  <c:v>0</c:v>
                </c:pt>
                <c:pt idx="2">
                  <c:v>0</c:v>
                </c:pt>
                <c:pt idx="3">
                  <c:v>0</c:v>
                </c:pt>
                <c:pt idx="4">
                  <c:v>52.1</c:v>
                </c:pt>
              </c:numCache>
            </c:numRef>
          </c:val>
          <c:extLst>
            <c:ext xmlns:c16="http://schemas.microsoft.com/office/drawing/2014/chart" uri="{C3380CC4-5D6E-409C-BE32-E72D297353CC}">
              <c16:uniqueId val="{00000000-F120-4F3E-AA81-95954BC35E68}"/>
            </c:ext>
          </c:extLst>
        </c:ser>
        <c:dLbls>
          <c:showLegendKey val="0"/>
          <c:showVal val="0"/>
          <c:showCatName val="0"/>
          <c:showSerName val="0"/>
          <c:showPercent val="0"/>
          <c:showBubbleSize val="0"/>
        </c:dLbls>
        <c:gapWidth val="150"/>
        <c:axId val="521212376"/>
        <c:axId val="52121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87.11</c:v>
                </c:pt>
              </c:numCache>
            </c:numRef>
          </c:val>
          <c:smooth val="0"/>
          <c:extLst>
            <c:ext xmlns:c16="http://schemas.microsoft.com/office/drawing/2014/chart" uri="{C3380CC4-5D6E-409C-BE32-E72D297353CC}">
              <c16:uniqueId val="{00000001-F120-4F3E-AA81-95954BC35E68}"/>
            </c:ext>
          </c:extLst>
        </c:ser>
        <c:dLbls>
          <c:showLegendKey val="0"/>
          <c:showVal val="0"/>
          <c:showCatName val="0"/>
          <c:showSerName val="0"/>
          <c:showPercent val="0"/>
          <c:showBubbleSize val="0"/>
        </c:dLbls>
        <c:marker val="1"/>
        <c:smooth val="0"/>
        <c:axId val="521212376"/>
        <c:axId val="521215904"/>
      </c:lineChart>
      <c:dateAx>
        <c:axId val="521212376"/>
        <c:scaling>
          <c:orientation val="minMax"/>
        </c:scaling>
        <c:delete val="1"/>
        <c:axPos val="b"/>
        <c:numFmt formatCode="&quot;H&quot;yy" sourceLinked="1"/>
        <c:majorTickMark val="none"/>
        <c:minorTickMark val="none"/>
        <c:tickLblPos val="none"/>
        <c:crossAx val="521215904"/>
        <c:crosses val="autoZero"/>
        <c:auto val="1"/>
        <c:lblOffset val="100"/>
        <c:baseTimeUnit val="years"/>
      </c:dateAx>
      <c:valAx>
        <c:axId val="52121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21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0</c:v>
                </c:pt>
                <c:pt idx="1">
                  <c:v>0</c:v>
                </c:pt>
                <c:pt idx="2">
                  <c:v>0</c:v>
                </c:pt>
                <c:pt idx="3">
                  <c:v>0</c:v>
                </c:pt>
                <c:pt idx="4">
                  <c:v>381.74</c:v>
                </c:pt>
              </c:numCache>
            </c:numRef>
          </c:val>
          <c:extLst>
            <c:ext xmlns:c16="http://schemas.microsoft.com/office/drawing/2014/chart" uri="{C3380CC4-5D6E-409C-BE32-E72D297353CC}">
              <c16:uniqueId val="{00000000-F82A-4C4A-86BB-2F09C93BFD3F}"/>
            </c:ext>
          </c:extLst>
        </c:ser>
        <c:dLbls>
          <c:showLegendKey val="0"/>
          <c:showVal val="0"/>
          <c:showCatName val="0"/>
          <c:showSerName val="0"/>
          <c:showPercent val="0"/>
          <c:showBubbleSize val="0"/>
        </c:dLbls>
        <c:gapWidth val="150"/>
        <c:axId val="521220608"/>
        <c:axId val="52121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223.98</c:v>
                </c:pt>
              </c:numCache>
            </c:numRef>
          </c:val>
          <c:smooth val="0"/>
          <c:extLst>
            <c:ext xmlns:c16="http://schemas.microsoft.com/office/drawing/2014/chart" uri="{C3380CC4-5D6E-409C-BE32-E72D297353CC}">
              <c16:uniqueId val="{00000001-F82A-4C4A-86BB-2F09C93BFD3F}"/>
            </c:ext>
          </c:extLst>
        </c:ser>
        <c:dLbls>
          <c:showLegendKey val="0"/>
          <c:showVal val="0"/>
          <c:showCatName val="0"/>
          <c:showSerName val="0"/>
          <c:showPercent val="0"/>
          <c:showBubbleSize val="0"/>
        </c:dLbls>
        <c:marker val="1"/>
        <c:smooth val="0"/>
        <c:axId val="521220608"/>
        <c:axId val="521215120"/>
      </c:lineChart>
      <c:dateAx>
        <c:axId val="521220608"/>
        <c:scaling>
          <c:orientation val="minMax"/>
        </c:scaling>
        <c:delete val="1"/>
        <c:axPos val="b"/>
        <c:numFmt formatCode="&quot;H&quot;yy" sourceLinked="1"/>
        <c:majorTickMark val="none"/>
        <c:minorTickMark val="none"/>
        <c:tickLblPos val="none"/>
        <c:crossAx val="521215120"/>
        <c:crosses val="autoZero"/>
        <c:auto val="1"/>
        <c:lblOffset val="100"/>
        <c:baseTimeUnit val="years"/>
      </c:dateAx>
      <c:valAx>
        <c:axId val="52121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22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鹿児島県　南種子町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自治体職員</v>
      </c>
      <c r="AE8" s="60"/>
      <c r="AF8" s="60"/>
      <c r="AG8" s="60"/>
      <c r="AH8" s="60"/>
      <c r="AI8" s="60"/>
      <c r="AJ8" s="60"/>
      <c r="AK8" s="4"/>
      <c r="AL8" s="61">
        <f>データ!$R$6</f>
        <v>5647</v>
      </c>
      <c r="AM8" s="61"/>
      <c r="AN8" s="61"/>
      <c r="AO8" s="61"/>
      <c r="AP8" s="61"/>
      <c r="AQ8" s="61"/>
      <c r="AR8" s="61"/>
      <c r="AS8" s="61"/>
      <c r="AT8" s="52">
        <f>データ!$S$6</f>
        <v>110.36</v>
      </c>
      <c r="AU8" s="53"/>
      <c r="AV8" s="53"/>
      <c r="AW8" s="53"/>
      <c r="AX8" s="53"/>
      <c r="AY8" s="53"/>
      <c r="AZ8" s="53"/>
      <c r="BA8" s="53"/>
      <c r="BB8" s="54">
        <f>データ!$T$6</f>
        <v>51.17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49.51</v>
      </c>
      <c r="J10" s="53"/>
      <c r="K10" s="53"/>
      <c r="L10" s="53"/>
      <c r="M10" s="53"/>
      <c r="N10" s="53"/>
      <c r="O10" s="64"/>
      <c r="P10" s="54">
        <f>データ!$P$6</f>
        <v>100.13</v>
      </c>
      <c r="Q10" s="54"/>
      <c r="R10" s="54"/>
      <c r="S10" s="54"/>
      <c r="T10" s="54"/>
      <c r="U10" s="54"/>
      <c r="V10" s="54"/>
      <c r="W10" s="61">
        <f>データ!$Q$6</f>
        <v>3564</v>
      </c>
      <c r="X10" s="61"/>
      <c r="Y10" s="61"/>
      <c r="Z10" s="61"/>
      <c r="AA10" s="61"/>
      <c r="AB10" s="61"/>
      <c r="AC10" s="61"/>
      <c r="AD10" s="2"/>
      <c r="AE10" s="2"/>
      <c r="AF10" s="2"/>
      <c r="AG10" s="2"/>
      <c r="AH10" s="4"/>
      <c r="AI10" s="4"/>
      <c r="AJ10" s="4"/>
      <c r="AK10" s="4"/>
      <c r="AL10" s="61">
        <f>データ!$U$6</f>
        <v>5513</v>
      </c>
      <c r="AM10" s="61"/>
      <c r="AN10" s="61"/>
      <c r="AO10" s="61"/>
      <c r="AP10" s="61"/>
      <c r="AQ10" s="61"/>
      <c r="AR10" s="61"/>
      <c r="AS10" s="61"/>
      <c r="AT10" s="52">
        <f>データ!$V$6</f>
        <v>50</v>
      </c>
      <c r="AU10" s="53"/>
      <c r="AV10" s="53"/>
      <c r="AW10" s="53"/>
      <c r="AX10" s="53"/>
      <c r="AY10" s="53"/>
      <c r="AZ10" s="53"/>
      <c r="BA10" s="53"/>
      <c r="BB10" s="54">
        <f>データ!$W$6</f>
        <v>110.26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r08eJ+uO4G961teSG5Q1/6AUB7RC2OjS4X9ZA1O8AUufIj0uUj91bW8YZV1tFwN2HGzmCTGZp2/jItwztzH88A==" saltValue="sNwIWvs+Vm43PT8Oum5VY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465020</v>
      </c>
      <c r="D6" s="34">
        <f t="shared" si="3"/>
        <v>46</v>
      </c>
      <c r="E6" s="34">
        <f t="shared" si="3"/>
        <v>1</v>
      </c>
      <c r="F6" s="34">
        <f t="shared" si="3"/>
        <v>0</v>
      </c>
      <c r="G6" s="34">
        <f t="shared" si="3"/>
        <v>1</v>
      </c>
      <c r="H6" s="34" t="str">
        <f t="shared" si="3"/>
        <v>鹿児島県　南種子町</v>
      </c>
      <c r="I6" s="34" t="str">
        <f t="shared" si="3"/>
        <v>法適用</v>
      </c>
      <c r="J6" s="34" t="str">
        <f t="shared" si="3"/>
        <v>水道事業</v>
      </c>
      <c r="K6" s="34" t="str">
        <f t="shared" si="3"/>
        <v>末端給水事業</v>
      </c>
      <c r="L6" s="34" t="str">
        <f t="shared" si="3"/>
        <v>A8</v>
      </c>
      <c r="M6" s="34" t="str">
        <f t="shared" si="3"/>
        <v>自治体職員</v>
      </c>
      <c r="N6" s="35" t="str">
        <f t="shared" si="3"/>
        <v>-</v>
      </c>
      <c r="O6" s="35">
        <f t="shared" si="3"/>
        <v>49.51</v>
      </c>
      <c r="P6" s="35">
        <f t="shared" si="3"/>
        <v>100.13</v>
      </c>
      <c r="Q6" s="35">
        <f t="shared" si="3"/>
        <v>3564</v>
      </c>
      <c r="R6" s="35">
        <f t="shared" si="3"/>
        <v>5647</v>
      </c>
      <c r="S6" s="35">
        <f t="shared" si="3"/>
        <v>110.36</v>
      </c>
      <c r="T6" s="35">
        <f t="shared" si="3"/>
        <v>51.17</v>
      </c>
      <c r="U6" s="35">
        <f t="shared" si="3"/>
        <v>5513</v>
      </c>
      <c r="V6" s="35">
        <f t="shared" si="3"/>
        <v>50</v>
      </c>
      <c r="W6" s="35">
        <f t="shared" si="3"/>
        <v>110.26</v>
      </c>
      <c r="X6" s="36" t="str">
        <f>IF(X7="",NA(),X7)</f>
        <v>-</v>
      </c>
      <c r="Y6" s="36" t="str">
        <f t="shared" ref="Y6:AG6" si="4">IF(Y7="",NA(),Y7)</f>
        <v>-</v>
      </c>
      <c r="Z6" s="36" t="str">
        <f t="shared" si="4"/>
        <v>-</v>
      </c>
      <c r="AA6" s="36" t="str">
        <f t="shared" si="4"/>
        <v>-</v>
      </c>
      <c r="AB6" s="36">
        <f t="shared" si="4"/>
        <v>90.7</v>
      </c>
      <c r="AC6" s="36" t="str">
        <f t="shared" si="4"/>
        <v>-</v>
      </c>
      <c r="AD6" s="36" t="str">
        <f t="shared" si="4"/>
        <v>-</v>
      </c>
      <c r="AE6" s="36" t="str">
        <f t="shared" si="4"/>
        <v>-</v>
      </c>
      <c r="AF6" s="36" t="str">
        <f t="shared" si="4"/>
        <v>-</v>
      </c>
      <c r="AG6" s="36">
        <f t="shared" si="4"/>
        <v>104.35</v>
      </c>
      <c r="AH6" s="35" t="str">
        <f>IF(AH7="","",IF(AH7="-","【-】","【"&amp;SUBSTITUTE(TEXT(AH7,"#,##0.00"),"-","△")&amp;"】"))</f>
        <v>【112.01】</v>
      </c>
      <c r="AI6" s="36" t="str">
        <f>IF(AI7="",NA(),AI7)</f>
        <v>-</v>
      </c>
      <c r="AJ6" s="36" t="str">
        <f t="shared" ref="AJ6:AR6" si="5">IF(AJ7="",NA(),AJ7)</f>
        <v>-</v>
      </c>
      <c r="AK6" s="36" t="str">
        <f t="shared" si="5"/>
        <v>-</v>
      </c>
      <c r="AL6" s="36" t="str">
        <f t="shared" si="5"/>
        <v>-</v>
      </c>
      <c r="AM6" s="36">
        <f t="shared" si="5"/>
        <v>23.58</v>
      </c>
      <c r="AN6" s="36" t="str">
        <f t="shared" si="5"/>
        <v>-</v>
      </c>
      <c r="AO6" s="36" t="str">
        <f t="shared" si="5"/>
        <v>-</v>
      </c>
      <c r="AP6" s="36" t="str">
        <f t="shared" si="5"/>
        <v>-</v>
      </c>
      <c r="AQ6" s="36" t="str">
        <f t="shared" si="5"/>
        <v>-</v>
      </c>
      <c r="AR6" s="36">
        <f t="shared" si="5"/>
        <v>21.69</v>
      </c>
      <c r="AS6" s="35" t="str">
        <f>IF(AS7="","",IF(AS7="-","【-】","【"&amp;SUBSTITUTE(TEXT(AS7,"#,##0.00"),"-","△")&amp;"】"))</f>
        <v>【1.08】</v>
      </c>
      <c r="AT6" s="36" t="str">
        <f>IF(AT7="",NA(),AT7)</f>
        <v>-</v>
      </c>
      <c r="AU6" s="36" t="str">
        <f t="shared" ref="AU6:BC6" si="6">IF(AU7="",NA(),AU7)</f>
        <v>-</v>
      </c>
      <c r="AV6" s="36" t="str">
        <f t="shared" si="6"/>
        <v>-</v>
      </c>
      <c r="AW6" s="36" t="str">
        <f t="shared" si="6"/>
        <v>-</v>
      </c>
      <c r="AX6" s="36">
        <f t="shared" si="6"/>
        <v>73.75</v>
      </c>
      <c r="AY6" s="36" t="str">
        <f t="shared" si="6"/>
        <v>-</v>
      </c>
      <c r="AZ6" s="36" t="str">
        <f t="shared" si="6"/>
        <v>-</v>
      </c>
      <c r="BA6" s="36" t="str">
        <f t="shared" si="6"/>
        <v>-</v>
      </c>
      <c r="BB6" s="36" t="str">
        <f t="shared" si="6"/>
        <v>-</v>
      </c>
      <c r="BC6" s="36">
        <f t="shared" si="6"/>
        <v>301.04000000000002</v>
      </c>
      <c r="BD6" s="35" t="str">
        <f>IF(BD7="","",IF(BD7="-","【-】","【"&amp;SUBSTITUTE(TEXT(BD7,"#,##0.00"),"-","△")&amp;"】"))</f>
        <v>【264.97】</v>
      </c>
      <c r="BE6" s="36" t="str">
        <f>IF(BE7="",NA(),BE7)</f>
        <v>-</v>
      </c>
      <c r="BF6" s="36" t="str">
        <f t="shared" ref="BF6:BN6" si="7">IF(BF7="",NA(),BF7)</f>
        <v>-</v>
      </c>
      <c r="BG6" s="36" t="str">
        <f t="shared" si="7"/>
        <v>-</v>
      </c>
      <c r="BH6" s="36" t="str">
        <f t="shared" si="7"/>
        <v>-</v>
      </c>
      <c r="BI6" s="36">
        <f t="shared" si="7"/>
        <v>898.81</v>
      </c>
      <c r="BJ6" s="36" t="str">
        <f t="shared" si="7"/>
        <v>-</v>
      </c>
      <c r="BK6" s="36" t="str">
        <f t="shared" si="7"/>
        <v>-</v>
      </c>
      <c r="BL6" s="36" t="str">
        <f t="shared" si="7"/>
        <v>-</v>
      </c>
      <c r="BM6" s="36" t="str">
        <f t="shared" si="7"/>
        <v>-</v>
      </c>
      <c r="BN6" s="36">
        <f t="shared" si="7"/>
        <v>551.62</v>
      </c>
      <c r="BO6" s="35" t="str">
        <f>IF(BO7="","",IF(BO7="-","【-】","【"&amp;SUBSTITUTE(TEXT(BO7,"#,##0.00"),"-","△")&amp;"】"))</f>
        <v>【266.61】</v>
      </c>
      <c r="BP6" s="36" t="str">
        <f>IF(BP7="",NA(),BP7)</f>
        <v>-</v>
      </c>
      <c r="BQ6" s="36" t="str">
        <f t="shared" ref="BQ6:BY6" si="8">IF(BQ7="",NA(),BQ7)</f>
        <v>-</v>
      </c>
      <c r="BR6" s="36" t="str">
        <f t="shared" si="8"/>
        <v>-</v>
      </c>
      <c r="BS6" s="36" t="str">
        <f t="shared" si="8"/>
        <v>-</v>
      </c>
      <c r="BT6" s="36">
        <f t="shared" si="8"/>
        <v>52.1</v>
      </c>
      <c r="BU6" s="36" t="str">
        <f t="shared" si="8"/>
        <v>-</v>
      </c>
      <c r="BV6" s="36" t="str">
        <f t="shared" si="8"/>
        <v>-</v>
      </c>
      <c r="BW6" s="36" t="str">
        <f t="shared" si="8"/>
        <v>-</v>
      </c>
      <c r="BX6" s="36" t="str">
        <f t="shared" si="8"/>
        <v>-</v>
      </c>
      <c r="BY6" s="36">
        <f t="shared" si="8"/>
        <v>87.11</v>
      </c>
      <c r="BZ6" s="35" t="str">
        <f>IF(BZ7="","",IF(BZ7="-","【-】","【"&amp;SUBSTITUTE(TEXT(BZ7,"#,##0.00"),"-","△")&amp;"】"))</f>
        <v>【103.24】</v>
      </c>
      <c r="CA6" s="36" t="str">
        <f>IF(CA7="",NA(),CA7)</f>
        <v>-</v>
      </c>
      <c r="CB6" s="36" t="str">
        <f t="shared" ref="CB6:CJ6" si="9">IF(CB7="",NA(),CB7)</f>
        <v>-</v>
      </c>
      <c r="CC6" s="36" t="str">
        <f t="shared" si="9"/>
        <v>-</v>
      </c>
      <c r="CD6" s="36" t="str">
        <f t="shared" si="9"/>
        <v>-</v>
      </c>
      <c r="CE6" s="36">
        <f t="shared" si="9"/>
        <v>381.74</v>
      </c>
      <c r="CF6" s="36" t="str">
        <f t="shared" si="9"/>
        <v>-</v>
      </c>
      <c r="CG6" s="36" t="str">
        <f t="shared" si="9"/>
        <v>-</v>
      </c>
      <c r="CH6" s="36" t="str">
        <f t="shared" si="9"/>
        <v>-</v>
      </c>
      <c r="CI6" s="36" t="str">
        <f t="shared" si="9"/>
        <v>-</v>
      </c>
      <c r="CJ6" s="36">
        <f t="shared" si="9"/>
        <v>223.98</v>
      </c>
      <c r="CK6" s="35" t="str">
        <f>IF(CK7="","",IF(CK7="-","【-】","【"&amp;SUBSTITUTE(TEXT(CK7,"#,##0.00"),"-","△")&amp;"】"))</f>
        <v>【168.38】</v>
      </c>
      <c r="CL6" s="36" t="str">
        <f>IF(CL7="",NA(),CL7)</f>
        <v>-</v>
      </c>
      <c r="CM6" s="36" t="str">
        <f t="shared" ref="CM6:CU6" si="10">IF(CM7="",NA(),CM7)</f>
        <v>-</v>
      </c>
      <c r="CN6" s="36" t="str">
        <f t="shared" si="10"/>
        <v>-</v>
      </c>
      <c r="CO6" s="36" t="str">
        <f t="shared" si="10"/>
        <v>-</v>
      </c>
      <c r="CP6" s="36">
        <f t="shared" si="10"/>
        <v>58.91</v>
      </c>
      <c r="CQ6" s="36" t="str">
        <f t="shared" si="10"/>
        <v>-</v>
      </c>
      <c r="CR6" s="36" t="str">
        <f t="shared" si="10"/>
        <v>-</v>
      </c>
      <c r="CS6" s="36" t="str">
        <f t="shared" si="10"/>
        <v>-</v>
      </c>
      <c r="CT6" s="36" t="str">
        <f t="shared" si="10"/>
        <v>-</v>
      </c>
      <c r="CU6" s="36">
        <f t="shared" si="10"/>
        <v>49.64</v>
      </c>
      <c r="CV6" s="35" t="str">
        <f>IF(CV7="","",IF(CV7="-","【-】","【"&amp;SUBSTITUTE(TEXT(CV7,"#,##0.00"),"-","△")&amp;"】"))</f>
        <v>【60.00】</v>
      </c>
      <c r="CW6" s="36" t="str">
        <f>IF(CW7="",NA(),CW7)</f>
        <v>-</v>
      </c>
      <c r="CX6" s="36" t="str">
        <f t="shared" ref="CX6:DF6" si="11">IF(CX7="",NA(),CX7)</f>
        <v>-</v>
      </c>
      <c r="CY6" s="36" t="str">
        <f t="shared" si="11"/>
        <v>-</v>
      </c>
      <c r="CZ6" s="36" t="str">
        <f t="shared" si="11"/>
        <v>-</v>
      </c>
      <c r="DA6" s="36">
        <f t="shared" si="11"/>
        <v>95.24</v>
      </c>
      <c r="DB6" s="36" t="str">
        <f t="shared" si="11"/>
        <v>-</v>
      </c>
      <c r="DC6" s="36" t="str">
        <f t="shared" si="11"/>
        <v>-</v>
      </c>
      <c r="DD6" s="36" t="str">
        <f t="shared" si="11"/>
        <v>-</v>
      </c>
      <c r="DE6" s="36" t="str">
        <f t="shared" si="11"/>
        <v>-</v>
      </c>
      <c r="DF6" s="36">
        <f t="shared" si="11"/>
        <v>78.09</v>
      </c>
      <c r="DG6" s="35" t="str">
        <f>IF(DG7="","",IF(DG7="-","【-】","【"&amp;SUBSTITUTE(TEXT(DG7,"#,##0.00"),"-","△")&amp;"】"))</f>
        <v>【89.80】</v>
      </c>
      <c r="DH6" s="36" t="str">
        <f>IF(DH7="",NA(),DH7)</f>
        <v>-</v>
      </c>
      <c r="DI6" s="36" t="str">
        <f t="shared" ref="DI6:DQ6" si="12">IF(DI7="",NA(),DI7)</f>
        <v>-</v>
      </c>
      <c r="DJ6" s="36" t="str">
        <f t="shared" si="12"/>
        <v>-</v>
      </c>
      <c r="DK6" s="36" t="str">
        <f t="shared" si="12"/>
        <v>-</v>
      </c>
      <c r="DL6" s="36">
        <f t="shared" si="12"/>
        <v>7.18</v>
      </c>
      <c r="DM6" s="36" t="str">
        <f t="shared" si="12"/>
        <v>-</v>
      </c>
      <c r="DN6" s="36" t="str">
        <f t="shared" si="12"/>
        <v>-</v>
      </c>
      <c r="DO6" s="36" t="str">
        <f t="shared" si="12"/>
        <v>-</v>
      </c>
      <c r="DP6" s="36" t="str">
        <f t="shared" si="12"/>
        <v>-</v>
      </c>
      <c r="DQ6" s="36">
        <f t="shared" si="12"/>
        <v>47.31</v>
      </c>
      <c r="DR6" s="35" t="str">
        <f>IF(DR7="","",IF(DR7="-","【-】","【"&amp;SUBSTITUTE(TEXT(DR7,"#,##0.00"),"-","△")&amp;"】"))</f>
        <v>【49.59】</v>
      </c>
      <c r="DS6" s="36" t="str">
        <f>IF(DS7="",NA(),DS7)</f>
        <v>-</v>
      </c>
      <c r="DT6" s="36" t="str">
        <f t="shared" ref="DT6:EB6" si="13">IF(DT7="",NA(),DT7)</f>
        <v>-</v>
      </c>
      <c r="DU6" s="36" t="str">
        <f t="shared" si="13"/>
        <v>-</v>
      </c>
      <c r="DV6" s="36" t="str">
        <f t="shared" si="13"/>
        <v>-</v>
      </c>
      <c r="DW6" s="36">
        <f t="shared" si="13"/>
        <v>11.07</v>
      </c>
      <c r="DX6" s="36" t="str">
        <f t="shared" si="13"/>
        <v>-</v>
      </c>
      <c r="DY6" s="36" t="str">
        <f t="shared" si="13"/>
        <v>-</v>
      </c>
      <c r="DZ6" s="36" t="str">
        <f t="shared" si="13"/>
        <v>-</v>
      </c>
      <c r="EA6" s="36" t="str">
        <f t="shared" si="13"/>
        <v>-</v>
      </c>
      <c r="EB6" s="36">
        <f t="shared" si="13"/>
        <v>16.77</v>
      </c>
      <c r="EC6" s="35" t="str">
        <f>IF(EC7="","",IF(EC7="-","【-】","【"&amp;SUBSTITUTE(TEXT(EC7,"#,##0.00"),"-","△")&amp;"】"))</f>
        <v>【19.44】</v>
      </c>
      <c r="ED6" s="36" t="str">
        <f>IF(ED7="",NA(),ED7)</f>
        <v>-</v>
      </c>
      <c r="EE6" s="36" t="str">
        <f t="shared" ref="EE6:EM6" si="14">IF(EE7="",NA(),EE7)</f>
        <v>-</v>
      </c>
      <c r="EF6" s="36" t="str">
        <f t="shared" si="14"/>
        <v>-</v>
      </c>
      <c r="EG6" s="36" t="str">
        <f t="shared" si="14"/>
        <v>-</v>
      </c>
      <c r="EH6" s="36">
        <f t="shared" si="14"/>
        <v>0.17</v>
      </c>
      <c r="EI6" s="36" t="str">
        <f t="shared" si="14"/>
        <v>-</v>
      </c>
      <c r="EJ6" s="36" t="str">
        <f t="shared" si="14"/>
        <v>-</v>
      </c>
      <c r="EK6" s="36" t="str">
        <f t="shared" si="14"/>
        <v>-</v>
      </c>
      <c r="EL6" s="36" t="str">
        <f t="shared" si="14"/>
        <v>-</v>
      </c>
      <c r="EM6" s="36">
        <f t="shared" si="14"/>
        <v>0.47</v>
      </c>
      <c r="EN6" s="35" t="str">
        <f>IF(EN7="","",IF(EN7="-","【-】","【"&amp;SUBSTITUTE(TEXT(EN7,"#,##0.00"),"-","△")&amp;"】"))</f>
        <v>【0.68】</v>
      </c>
    </row>
    <row r="7" spans="1:144" s="37" customFormat="1" x14ac:dyDescent="0.15">
      <c r="A7" s="29"/>
      <c r="B7" s="38">
        <v>2019</v>
      </c>
      <c r="C7" s="38">
        <v>465020</v>
      </c>
      <c r="D7" s="38">
        <v>46</v>
      </c>
      <c r="E7" s="38">
        <v>1</v>
      </c>
      <c r="F7" s="38">
        <v>0</v>
      </c>
      <c r="G7" s="38">
        <v>1</v>
      </c>
      <c r="H7" s="38" t="s">
        <v>93</v>
      </c>
      <c r="I7" s="38" t="s">
        <v>94</v>
      </c>
      <c r="J7" s="38" t="s">
        <v>95</v>
      </c>
      <c r="K7" s="38" t="s">
        <v>96</v>
      </c>
      <c r="L7" s="38" t="s">
        <v>97</v>
      </c>
      <c r="M7" s="38" t="s">
        <v>98</v>
      </c>
      <c r="N7" s="39" t="s">
        <v>99</v>
      </c>
      <c r="O7" s="39">
        <v>49.51</v>
      </c>
      <c r="P7" s="39">
        <v>100.13</v>
      </c>
      <c r="Q7" s="39">
        <v>3564</v>
      </c>
      <c r="R7" s="39">
        <v>5647</v>
      </c>
      <c r="S7" s="39">
        <v>110.36</v>
      </c>
      <c r="T7" s="39">
        <v>51.17</v>
      </c>
      <c r="U7" s="39">
        <v>5513</v>
      </c>
      <c r="V7" s="39">
        <v>50</v>
      </c>
      <c r="W7" s="39">
        <v>110.26</v>
      </c>
      <c r="X7" s="39" t="s">
        <v>99</v>
      </c>
      <c r="Y7" s="39" t="s">
        <v>99</v>
      </c>
      <c r="Z7" s="39" t="s">
        <v>99</v>
      </c>
      <c r="AA7" s="39" t="s">
        <v>99</v>
      </c>
      <c r="AB7" s="39">
        <v>90.7</v>
      </c>
      <c r="AC7" s="39" t="s">
        <v>99</v>
      </c>
      <c r="AD7" s="39" t="s">
        <v>99</v>
      </c>
      <c r="AE7" s="39" t="s">
        <v>99</v>
      </c>
      <c r="AF7" s="39" t="s">
        <v>99</v>
      </c>
      <c r="AG7" s="39">
        <v>104.35</v>
      </c>
      <c r="AH7" s="39">
        <v>112.01</v>
      </c>
      <c r="AI7" s="39" t="s">
        <v>99</v>
      </c>
      <c r="AJ7" s="39" t="s">
        <v>99</v>
      </c>
      <c r="AK7" s="39" t="s">
        <v>99</v>
      </c>
      <c r="AL7" s="39" t="s">
        <v>99</v>
      </c>
      <c r="AM7" s="39">
        <v>23.58</v>
      </c>
      <c r="AN7" s="39" t="s">
        <v>99</v>
      </c>
      <c r="AO7" s="39" t="s">
        <v>99</v>
      </c>
      <c r="AP7" s="39" t="s">
        <v>99</v>
      </c>
      <c r="AQ7" s="39" t="s">
        <v>99</v>
      </c>
      <c r="AR7" s="39">
        <v>21.69</v>
      </c>
      <c r="AS7" s="39">
        <v>1.08</v>
      </c>
      <c r="AT7" s="39" t="s">
        <v>99</v>
      </c>
      <c r="AU7" s="39" t="s">
        <v>99</v>
      </c>
      <c r="AV7" s="39" t="s">
        <v>99</v>
      </c>
      <c r="AW7" s="39" t="s">
        <v>99</v>
      </c>
      <c r="AX7" s="39">
        <v>73.75</v>
      </c>
      <c r="AY7" s="39" t="s">
        <v>99</v>
      </c>
      <c r="AZ7" s="39" t="s">
        <v>99</v>
      </c>
      <c r="BA7" s="39" t="s">
        <v>99</v>
      </c>
      <c r="BB7" s="39" t="s">
        <v>99</v>
      </c>
      <c r="BC7" s="39">
        <v>301.04000000000002</v>
      </c>
      <c r="BD7" s="39">
        <v>264.97000000000003</v>
      </c>
      <c r="BE7" s="39" t="s">
        <v>99</v>
      </c>
      <c r="BF7" s="39" t="s">
        <v>99</v>
      </c>
      <c r="BG7" s="39" t="s">
        <v>99</v>
      </c>
      <c r="BH7" s="39" t="s">
        <v>99</v>
      </c>
      <c r="BI7" s="39">
        <v>898.81</v>
      </c>
      <c r="BJ7" s="39" t="s">
        <v>99</v>
      </c>
      <c r="BK7" s="39" t="s">
        <v>99</v>
      </c>
      <c r="BL7" s="39" t="s">
        <v>99</v>
      </c>
      <c r="BM7" s="39" t="s">
        <v>99</v>
      </c>
      <c r="BN7" s="39">
        <v>551.62</v>
      </c>
      <c r="BO7" s="39">
        <v>266.61</v>
      </c>
      <c r="BP7" s="39" t="s">
        <v>99</v>
      </c>
      <c r="BQ7" s="39" t="s">
        <v>99</v>
      </c>
      <c r="BR7" s="39" t="s">
        <v>99</v>
      </c>
      <c r="BS7" s="39" t="s">
        <v>99</v>
      </c>
      <c r="BT7" s="39">
        <v>52.1</v>
      </c>
      <c r="BU7" s="39" t="s">
        <v>99</v>
      </c>
      <c r="BV7" s="39" t="s">
        <v>99</v>
      </c>
      <c r="BW7" s="39" t="s">
        <v>99</v>
      </c>
      <c r="BX7" s="39" t="s">
        <v>99</v>
      </c>
      <c r="BY7" s="39">
        <v>87.11</v>
      </c>
      <c r="BZ7" s="39">
        <v>103.24</v>
      </c>
      <c r="CA7" s="39" t="s">
        <v>99</v>
      </c>
      <c r="CB7" s="39" t="s">
        <v>99</v>
      </c>
      <c r="CC7" s="39" t="s">
        <v>99</v>
      </c>
      <c r="CD7" s="39" t="s">
        <v>99</v>
      </c>
      <c r="CE7" s="39">
        <v>381.74</v>
      </c>
      <c r="CF7" s="39" t="s">
        <v>99</v>
      </c>
      <c r="CG7" s="39" t="s">
        <v>99</v>
      </c>
      <c r="CH7" s="39" t="s">
        <v>99</v>
      </c>
      <c r="CI7" s="39" t="s">
        <v>99</v>
      </c>
      <c r="CJ7" s="39">
        <v>223.98</v>
      </c>
      <c r="CK7" s="39">
        <v>168.38</v>
      </c>
      <c r="CL7" s="39" t="s">
        <v>99</v>
      </c>
      <c r="CM7" s="39" t="s">
        <v>99</v>
      </c>
      <c r="CN7" s="39" t="s">
        <v>99</v>
      </c>
      <c r="CO7" s="39" t="s">
        <v>99</v>
      </c>
      <c r="CP7" s="39">
        <v>58.91</v>
      </c>
      <c r="CQ7" s="39" t="s">
        <v>99</v>
      </c>
      <c r="CR7" s="39" t="s">
        <v>99</v>
      </c>
      <c r="CS7" s="39" t="s">
        <v>99</v>
      </c>
      <c r="CT7" s="39" t="s">
        <v>99</v>
      </c>
      <c r="CU7" s="39">
        <v>49.64</v>
      </c>
      <c r="CV7" s="39">
        <v>60</v>
      </c>
      <c r="CW7" s="39" t="s">
        <v>99</v>
      </c>
      <c r="CX7" s="39" t="s">
        <v>99</v>
      </c>
      <c r="CY7" s="39" t="s">
        <v>99</v>
      </c>
      <c r="CZ7" s="39" t="s">
        <v>99</v>
      </c>
      <c r="DA7" s="39">
        <v>95.24</v>
      </c>
      <c r="DB7" s="39" t="s">
        <v>99</v>
      </c>
      <c r="DC7" s="39" t="s">
        <v>99</v>
      </c>
      <c r="DD7" s="39" t="s">
        <v>99</v>
      </c>
      <c r="DE7" s="39" t="s">
        <v>99</v>
      </c>
      <c r="DF7" s="39">
        <v>78.09</v>
      </c>
      <c r="DG7" s="39">
        <v>89.8</v>
      </c>
      <c r="DH7" s="39" t="s">
        <v>99</v>
      </c>
      <c r="DI7" s="39" t="s">
        <v>99</v>
      </c>
      <c r="DJ7" s="39" t="s">
        <v>99</v>
      </c>
      <c r="DK7" s="39" t="s">
        <v>99</v>
      </c>
      <c r="DL7" s="39">
        <v>7.18</v>
      </c>
      <c r="DM7" s="39" t="s">
        <v>99</v>
      </c>
      <c r="DN7" s="39" t="s">
        <v>99</v>
      </c>
      <c r="DO7" s="39" t="s">
        <v>99</v>
      </c>
      <c r="DP7" s="39" t="s">
        <v>99</v>
      </c>
      <c r="DQ7" s="39">
        <v>47.31</v>
      </c>
      <c r="DR7" s="39">
        <v>49.59</v>
      </c>
      <c r="DS7" s="39" t="s">
        <v>99</v>
      </c>
      <c r="DT7" s="39" t="s">
        <v>99</v>
      </c>
      <c r="DU7" s="39" t="s">
        <v>99</v>
      </c>
      <c r="DV7" s="39" t="s">
        <v>99</v>
      </c>
      <c r="DW7" s="39">
        <v>11.07</v>
      </c>
      <c r="DX7" s="39" t="s">
        <v>99</v>
      </c>
      <c r="DY7" s="39" t="s">
        <v>99</v>
      </c>
      <c r="DZ7" s="39" t="s">
        <v>99</v>
      </c>
      <c r="EA7" s="39" t="s">
        <v>99</v>
      </c>
      <c r="EB7" s="39">
        <v>16.77</v>
      </c>
      <c r="EC7" s="39">
        <v>19.440000000000001</v>
      </c>
      <c r="ED7" s="39" t="s">
        <v>99</v>
      </c>
      <c r="EE7" s="39" t="s">
        <v>99</v>
      </c>
      <c r="EF7" s="39" t="s">
        <v>99</v>
      </c>
      <c r="EG7" s="39" t="s">
        <v>99</v>
      </c>
      <c r="EH7" s="39">
        <v>0.17</v>
      </c>
      <c r="EI7" s="39" t="s">
        <v>99</v>
      </c>
      <c r="EJ7" s="39" t="s">
        <v>99</v>
      </c>
      <c r="EK7" s="39" t="s">
        <v>99</v>
      </c>
      <c r="EL7" s="39" t="s">
        <v>99</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2021-01-27T23:44:35Z</cp:lastPrinted>
  <dcterms:created xsi:type="dcterms:W3CDTF">2020-12-04T02:17:02Z</dcterms:created>
  <dcterms:modified xsi:type="dcterms:W3CDTF">2021-02-18T00:26:35Z</dcterms:modified>
  <cp:category/>
</cp:coreProperties>
</file>