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2 屋久島町【済】\"/>
    </mc:Choice>
  </mc:AlternateContent>
  <workbookProtection workbookAlgorithmName="SHA-512" workbookHashValue="e1IkRXhQJxWayo7fqVrfJIYLblpkJg9Q4TdflylUOKNa3h/L4s0F+kqwzgkn+s3Z2renTtHQMSqkQM4SPTcpPw==" workbookSaltValue="MiYl58nIl6NDDpOSVsbwag==" workbookSpinCount="100000" lockStructure="1"/>
  <bookViews>
    <workbookView xWindow="0" yWindow="0" windowWidth="20490" windowHeight="907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P10" i="4"/>
  <c r="BB8" i="4"/>
  <c r="AD8" i="4"/>
  <c r="W8" i="4"/>
  <c r="P8" i="4"/>
  <c r="I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<sst xmlns="http://schemas.openxmlformats.org/spreadsheetml/2006/main" count="233" uniqueCount="116">
  <si>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</si>
  <si>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</si>
  <si>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</si>
  <si>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</si>
  <si>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</si>
  <si>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</si>
  <si>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</si>
  <si>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</si>
  <si>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</si>
  <si>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</si>
  <si>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</si>
  <si>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</si>
  <si>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</si>
  <si>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</si>
  <si>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</si>
  <si>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</si>
  <si>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</si>
  <si>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</si>
  <si>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</si>
  <si>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</si>
  <si>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</si>
  <si>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</si>
  <si>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</si>
  <si>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</si>
  <si>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</si>
  <si>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</si>
  <si>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</si>
  <si>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</si>
  <si>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</si>
  <si>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</si>
  <si>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</si>
  <si>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</si>
  <si>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</si>
  <si>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</si>
  <si>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</si>
  <si>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</si>
  <si>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</si>
  <si>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</si>
  <si>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</si>
  <si>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</si>
  <si>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</si>
  <si>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</si>
  <si>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</si>
  <si>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</si>
  <si>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</si>
  <si>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</si>
  <si>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</si>
  <si>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</si>
  <si>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</si>
  <si>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</si>
  <si>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</si>
  <si>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</si>
  <si>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</si>
  <si>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</si>
  <si>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</si>
  <si>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</si>
  <si>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</si>
  <si>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</si>
  <si>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</si>
  <si>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</si>
  <si>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</si>
  <si>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</si>
  <si>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</si>
  <si>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</si>
  <si>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</si>
  <si>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</si>
  <si>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</si>
  <si>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</si>
  <si>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</si>
  <si>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</si>
  <si>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</si>
  <si>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</si>
  <si>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</si>
  <si>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</si>
  <si>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</si>
  <si>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</si>
  <si>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</si>
  <si>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</si>
  <si>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</si>
  <si>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</si>
  <si>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</si>
  <si>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</si>
  <si>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</si>
  <si>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</si>
  <si>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</si>
  <si>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</si>
  <si>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</si>
  <si>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</si>
  <si>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</si>
  <si>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</si>
  <si>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</si>
  <si>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</si>
  <si>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</si>
  <si>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</si>
  <si>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</si>
  <si>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屋久島町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</si>
  <si>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</si>
  <si>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</si>
  <si>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</si>
  <si>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</si>
  <si>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</si>
  <si>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</si>
  <si>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</si>
  <si>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</si>
  <si>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</si>
  <si>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</si>
  <si>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</si>
  <si>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</si>
  <si>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</si>
  <si>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</si>
  <si>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</si>
  <si>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</si>
  <si>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</si>
  <si>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①有形固定資産減価償却率,②管路経年化率
　現段階では法非適用であるため該当数値なしとしているものの，水道事業統合に伴う法的化により，老朽化の状況把握に努める必要がある。
③管路更新率
　令和元年度値は類似団体と比べ高い水準にある。今後も継続して管路更新が実施できるよう，効率的な更新計画と財源確保に努める必要がある。</t>
    <rPh sb="1" eb="3">
      <t>ユウケイ</t>
    </rPh>
    <rPh sb="3" eb="5">
      <t>コテイ</t>
    </rPh>
    <rPh sb="5" eb="7">
      <t>シサン</t>
    </rPh>
    <rPh sb="7" eb="12">
      <t>ゲンカショウキャクリツ</t>
    </rPh>
    <rPh sb="14" eb="16">
      <t>カンロ</t>
    </rPh>
    <rPh sb="16" eb="19">
      <t>ケイネンカ</t>
    </rPh>
    <rPh sb="19" eb="20">
      <t>リツ</t>
    </rPh>
    <rPh sb="22" eb="25">
      <t>ゲンダンカイ</t>
    </rPh>
    <rPh sb="27" eb="31">
      <t>ホウヒテキヨウ</t>
    </rPh>
    <rPh sb="36" eb="38">
      <t>ガイトウ</t>
    </rPh>
    <rPh sb="38" eb="40">
      <t>スウチ</t>
    </rPh>
    <rPh sb="51" eb="53">
      <t>スイドウ</t>
    </rPh>
    <rPh sb="53" eb="55">
      <t>ジギョウ</t>
    </rPh>
    <rPh sb="55" eb="57">
      <t>トウゴウ</t>
    </rPh>
    <rPh sb="58" eb="59">
      <t>トモナ</t>
    </rPh>
    <rPh sb="60" eb="62">
      <t>ホウテキ</t>
    </rPh>
    <rPh sb="62" eb="63">
      <t>カ</t>
    </rPh>
    <rPh sb="67" eb="69">
      <t>ロウキュウ</t>
    </rPh>
    <rPh sb="69" eb="70">
      <t>カ</t>
    </rPh>
    <rPh sb="71" eb="73">
      <t>ジョウキョウ</t>
    </rPh>
    <rPh sb="73" eb="75">
      <t>ハアク</t>
    </rPh>
    <rPh sb="76" eb="77">
      <t>ツト</t>
    </rPh>
    <rPh sb="79" eb="81">
      <t>ヒツヨウ</t>
    </rPh>
    <rPh sb="87" eb="89">
      <t>カンロ</t>
    </rPh>
    <rPh sb="89" eb="92">
      <t>コウシンリツ</t>
    </rPh>
    <rPh sb="94" eb="96">
      <t>レイワ</t>
    </rPh>
    <rPh sb="96" eb="99">
      <t>ガンネンド</t>
    </rPh>
    <rPh sb="99" eb="100">
      <t>アタイ</t>
    </rPh>
    <rPh sb="101" eb="105">
      <t>ルイジダンタイ</t>
    </rPh>
    <rPh sb="106" eb="107">
      <t>クラ</t>
    </rPh>
    <rPh sb="108" eb="109">
      <t>タカ</t>
    </rPh>
    <rPh sb="110" eb="112">
      <t>スイジュン</t>
    </rPh>
    <rPh sb="116" eb="118">
      <t>コンゴ</t>
    </rPh>
    <rPh sb="119" eb="121">
      <t>ケイゾク</t>
    </rPh>
    <rPh sb="123" eb="125">
      <t>カンロ</t>
    </rPh>
    <rPh sb="125" eb="127">
      <t>コウシン</t>
    </rPh>
    <rPh sb="128" eb="130">
      <t>ジッシ</t>
    </rPh>
    <rPh sb="136" eb="139">
      <t>コウリツテキ</t>
    </rPh>
    <rPh sb="140" eb="144">
      <t>コウシンケイカク</t>
    </rPh>
    <rPh sb="145" eb="147">
      <t>ザイゲン</t>
    </rPh>
    <rPh sb="147" eb="149">
      <t>カクホ</t>
    </rPh>
    <rPh sb="150" eb="151">
      <t>ツト</t>
    </rPh>
    <rPh sb="153" eb="155">
      <t>ヒツヨウ</t>
    </rPh>
    <phoneticPr fontId="4"/>
  </si>
  <si>
    <t>　令和元年度には料金水準の見直しを実施し，経営の健全性向上を図ることとしている。
　しかしながら，将来的にも財源不足に伴う老朽化の進行や，料金収入の低下に伴う経営状況の悪化が懸念されるところである。
　このため，水道ビジョンや経営戦略，アセットマネジメント手法の活用により，計画的な事業運営を実施し，継続した水道事業経営の改善に努め，運営基盤の強化を図る。</t>
    <rPh sb="1" eb="3">
      <t>レイワ</t>
    </rPh>
    <rPh sb="3" eb="6">
      <t>ガンネンド</t>
    </rPh>
    <rPh sb="8" eb="10">
      <t>リョウキン</t>
    </rPh>
    <rPh sb="10" eb="12">
      <t>スイジュン</t>
    </rPh>
    <rPh sb="13" eb="15">
      <t>ミナオ</t>
    </rPh>
    <rPh sb="17" eb="19">
      <t>ジッシ</t>
    </rPh>
    <rPh sb="21" eb="23">
      <t>ケイエイ</t>
    </rPh>
    <rPh sb="24" eb="27">
      <t>ケンゼンセイ</t>
    </rPh>
    <rPh sb="27" eb="29">
      <t>コウジョウ</t>
    </rPh>
    <rPh sb="30" eb="31">
      <t>ハカ</t>
    </rPh>
    <rPh sb="49" eb="52">
      <t>ショウライテキ</t>
    </rPh>
    <rPh sb="54" eb="56">
      <t>ザイゲン</t>
    </rPh>
    <rPh sb="56" eb="58">
      <t>フソク</t>
    </rPh>
    <rPh sb="59" eb="60">
      <t>トモナ</t>
    </rPh>
    <rPh sb="61" eb="64">
      <t>ロウキュウカ</t>
    </rPh>
    <rPh sb="65" eb="67">
      <t>シンコウ</t>
    </rPh>
    <rPh sb="69" eb="71">
      <t>リョウキン</t>
    </rPh>
    <rPh sb="71" eb="73">
      <t>シュウニュウ</t>
    </rPh>
    <rPh sb="74" eb="76">
      <t>テイカ</t>
    </rPh>
    <rPh sb="167" eb="171">
      <t>ウンエイキバン</t>
    </rPh>
    <rPh sb="172" eb="174">
      <t>キョウカ</t>
    </rPh>
    <rPh sb="175" eb="176">
      <t>ハカ</t>
    </rPh>
    <phoneticPr fontId="4"/>
  </si>
  <si>
    <t>①収益的収支比率
　料金収入の低下に伴い減少傾向にあるため，令和元年度料金水準の見直しを実施する予定である。
④企業債残高対給水収益比率
　水道事業統合に伴う補助金を活用した施設整備の企業債償還額が増加傾向となっており，給水収益の減少もあいまって，当該比率も増加傾向にある。このため，料金水準の見直しにより比率増加の抑制を図る。
⑤料金回収率
　現在は一般会計からの操出等により不足分を補填した上で運営しているものの，料金見直しにより改善を図る必要がある。
⑥給水原価
　類似団体と比べ，低い値に抑制されているものの，増加傾向にあることから，災害時や修繕対応等への影響が生じない範囲で，増加傾向の抑制に努める。
⑦施設利用率
　災害等水道事故時の余裕等を含め，適正な水準で推移していると考える。
⑧有収率
　水道管路の老朽化等に伴う有収率の低下が顕著となっており，管路更新の推進を図る必要がある。</t>
    <rPh sb="1" eb="4">
      <t>シュウエキテキ</t>
    </rPh>
    <rPh sb="4" eb="6">
      <t>シュウシ</t>
    </rPh>
    <rPh sb="6" eb="8">
      <t>ヒリツ</t>
    </rPh>
    <rPh sb="10" eb="12">
      <t>リョウキン</t>
    </rPh>
    <rPh sb="12" eb="14">
      <t>シュウニュウ</t>
    </rPh>
    <rPh sb="15" eb="17">
      <t>テイカ</t>
    </rPh>
    <rPh sb="18" eb="19">
      <t>トモナ</t>
    </rPh>
    <rPh sb="20" eb="22">
      <t>ゲンショウ</t>
    </rPh>
    <rPh sb="22" eb="24">
      <t>ケイコウ</t>
    </rPh>
    <rPh sb="30" eb="32">
      <t>レイワ</t>
    </rPh>
    <rPh sb="32" eb="35">
      <t>ガンネンド</t>
    </rPh>
    <rPh sb="35" eb="37">
      <t>リョウキン</t>
    </rPh>
    <rPh sb="37" eb="39">
      <t>スイジュン</t>
    </rPh>
    <rPh sb="40" eb="42">
      <t>ミナオ</t>
    </rPh>
    <rPh sb="44" eb="46">
      <t>ジッシ</t>
    </rPh>
    <rPh sb="48" eb="50">
      <t>ヨテイ</t>
    </rPh>
    <rPh sb="56" eb="59">
      <t>キギョウサイ</t>
    </rPh>
    <rPh sb="59" eb="61">
      <t>ザンダカ</t>
    </rPh>
    <rPh sb="61" eb="62">
      <t>タイ</t>
    </rPh>
    <rPh sb="62" eb="64">
      <t>キュウスイ</t>
    </rPh>
    <rPh sb="64" eb="66">
      <t>シュウエキ</t>
    </rPh>
    <rPh sb="66" eb="68">
      <t>ヒリツ</t>
    </rPh>
    <rPh sb="70" eb="72">
      <t>スイドウ</t>
    </rPh>
    <rPh sb="72" eb="74">
      <t>ジギョウ</t>
    </rPh>
    <rPh sb="74" eb="76">
      <t>トウゴウ</t>
    </rPh>
    <rPh sb="77" eb="78">
      <t>トモナ</t>
    </rPh>
    <rPh sb="79" eb="82">
      <t>ホジョキン</t>
    </rPh>
    <rPh sb="83" eb="85">
      <t>カツヨウ</t>
    </rPh>
    <rPh sb="87" eb="89">
      <t>シセツ</t>
    </rPh>
    <rPh sb="89" eb="91">
      <t>セイビ</t>
    </rPh>
    <rPh sb="92" eb="95">
      <t>キギョウサイ</t>
    </rPh>
    <rPh sb="95" eb="97">
      <t>ショウカン</t>
    </rPh>
    <rPh sb="97" eb="98">
      <t>ガク</t>
    </rPh>
    <rPh sb="99" eb="101">
      <t>ゾウカ</t>
    </rPh>
    <rPh sb="101" eb="103">
      <t>ケイコウ</t>
    </rPh>
    <rPh sb="110" eb="112">
      <t>キュウスイ</t>
    </rPh>
    <rPh sb="112" eb="114">
      <t>シュウエキ</t>
    </rPh>
    <rPh sb="115" eb="117">
      <t>ゲンショウ</t>
    </rPh>
    <rPh sb="124" eb="126">
      <t>トウガイ</t>
    </rPh>
    <rPh sb="126" eb="128">
      <t>ヒリツ</t>
    </rPh>
    <rPh sb="129" eb="131">
      <t>ゾウカ</t>
    </rPh>
    <rPh sb="131" eb="133">
      <t>ケイコウ</t>
    </rPh>
    <rPh sb="142" eb="144">
      <t>リョウキン</t>
    </rPh>
    <rPh sb="144" eb="146">
      <t>スイジュン</t>
    </rPh>
    <rPh sb="147" eb="149">
      <t>ミナオ</t>
    </rPh>
    <rPh sb="153" eb="155">
      <t>ヒリツ</t>
    </rPh>
    <rPh sb="155" eb="157">
      <t>ゾウカ</t>
    </rPh>
    <rPh sb="158" eb="160">
      <t>ヨクセイ</t>
    </rPh>
    <rPh sb="161" eb="162">
      <t>ハカ</t>
    </rPh>
    <rPh sb="166" eb="168">
      <t>リョウキン</t>
    </rPh>
    <rPh sb="168" eb="171">
      <t>カイシュウリツ</t>
    </rPh>
    <rPh sb="173" eb="175">
      <t>ゲンザイ</t>
    </rPh>
    <rPh sb="176" eb="180">
      <t>イッパンカイケイ</t>
    </rPh>
    <rPh sb="183" eb="185">
      <t>クリダシ</t>
    </rPh>
    <rPh sb="185" eb="186">
      <t>ナド</t>
    </rPh>
    <rPh sb="189" eb="191">
      <t>フソク</t>
    </rPh>
    <rPh sb="191" eb="192">
      <t>フン</t>
    </rPh>
    <rPh sb="193" eb="195">
      <t>ホテン</t>
    </rPh>
    <rPh sb="197" eb="198">
      <t>ウエ</t>
    </rPh>
    <rPh sb="199" eb="201">
      <t>ウンエイ</t>
    </rPh>
    <rPh sb="209" eb="211">
      <t>リョウキン</t>
    </rPh>
    <rPh sb="211" eb="213">
      <t>ミナオ</t>
    </rPh>
    <rPh sb="217" eb="219">
      <t>カイゼン</t>
    </rPh>
    <rPh sb="220" eb="221">
      <t>ハカ</t>
    </rPh>
    <rPh sb="222" eb="224">
      <t>ヒツヨウ</t>
    </rPh>
    <rPh sb="230" eb="234">
      <t>キュウスイゲンカ</t>
    </rPh>
    <rPh sb="236" eb="238">
      <t>ルイジ</t>
    </rPh>
    <rPh sb="238" eb="240">
      <t>ダンタイ</t>
    </rPh>
    <rPh sb="241" eb="242">
      <t>クラ</t>
    </rPh>
    <rPh sb="244" eb="245">
      <t>ヒク</t>
    </rPh>
    <rPh sb="246" eb="247">
      <t>アタイ</t>
    </rPh>
    <rPh sb="248" eb="250">
      <t>ヨクセイ</t>
    </rPh>
    <rPh sb="259" eb="261">
      <t>ゾウカ</t>
    </rPh>
    <rPh sb="261" eb="263">
      <t>ケイコウ</t>
    </rPh>
    <rPh sb="271" eb="273">
      <t>サイガイ</t>
    </rPh>
    <rPh sb="273" eb="274">
      <t>ジ</t>
    </rPh>
    <rPh sb="275" eb="277">
      <t>シュウゼン</t>
    </rPh>
    <rPh sb="277" eb="279">
      <t>タイオウ</t>
    </rPh>
    <rPh sb="279" eb="280">
      <t>ナド</t>
    </rPh>
    <rPh sb="282" eb="284">
      <t>エイキョウ</t>
    </rPh>
    <rPh sb="285" eb="286">
      <t>ショウ</t>
    </rPh>
    <rPh sb="289" eb="291">
      <t>ハンイ</t>
    </rPh>
    <rPh sb="293" eb="295">
      <t>ゾウカ</t>
    </rPh>
    <rPh sb="295" eb="297">
      <t>ケイコウ</t>
    </rPh>
    <rPh sb="298" eb="300">
      <t>ヨクセイ</t>
    </rPh>
    <rPh sb="301" eb="302">
      <t>ツト</t>
    </rPh>
    <rPh sb="307" eb="309">
      <t>シセツ</t>
    </rPh>
    <rPh sb="309" eb="311">
      <t>リヨウ</t>
    </rPh>
    <rPh sb="311" eb="312">
      <t>リツ</t>
    </rPh>
    <rPh sb="323" eb="325">
      <t>ヨユウ</t>
    </rPh>
    <rPh sb="325" eb="326">
      <t>ナド</t>
    </rPh>
    <rPh sb="327" eb="328">
      <t>フク</t>
    </rPh>
    <rPh sb="330" eb="332">
      <t>テキセイ</t>
    </rPh>
    <rPh sb="333" eb="335">
      <t>スイジュン</t>
    </rPh>
    <rPh sb="336" eb="338">
      <t>スイイ</t>
    </rPh>
    <rPh sb="343" eb="344">
      <t>カンガ</t>
    </rPh>
    <rPh sb="349" eb="352">
      <t>ユウシュウリツ</t>
    </rPh>
    <rPh sb="354" eb="356">
      <t>スイドウ</t>
    </rPh>
    <rPh sb="356" eb="358">
      <t>カンロ</t>
    </rPh>
    <rPh sb="359" eb="362">
      <t>ロウキュウカ</t>
    </rPh>
    <rPh sb="362" eb="363">
      <t>ナド</t>
    </rPh>
    <rPh sb="364" eb="365">
      <t>トモナ</t>
    </rPh>
    <rPh sb="366" eb="369">
      <t>ユウシュウリツ</t>
    </rPh>
    <rPh sb="370" eb="372">
      <t>テイカ</t>
    </rPh>
    <rPh sb="373" eb="375">
      <t>ケンチョ</t>
    </rPh>
    <rPh sb="382" eb="384">
      <t>カンロ</t>
    </rPh>
    <rPh sb="384" eb="386">
      <t>コウシン</t>
    </rPh>
    <rPh sb="387" eb="389">
      <t>スイシン</t>
    </rPh>
    <rPh sb="390" eb="391">
      <t>ハカ</t>
    </rPh>
    <rPh sb="392" eb="3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</si>
</sst>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c:v>0</c:v>
                </c:pt>
                <c:pt idx="4" formatCode="#,##0.00;&quot;△&quot;#,##0.00;&quot;-&quot;">
                  <c:v>1.35</c:v>
                </c:pt>
              </c:numCache>
            </c:numRef>
          </c:val>
          <c:extLst>
            <c:ext xmlns:c16="http://schemas.microsoft.com/office/drawing/2014/chart" uri="{C3380CC4-5D6E-409C-BE32-E72D297353CC}">
              <c16:uniqueId val="{00000000-1750-40A9-B149-71AC62B24E70}"/>
            </c:ext>
          </c:extLst>
        </c:ser>
        <c:dLbls>
          <c:showLegendKey val="0"/>
          <c:showVal val="0"/>
          <c:showCatName val="0"/>
          <c:showSerName val="0"/>
          <c:showPercent val="0"/>
          <c:showBubbleSize val="0"/>
        </c:dLbls>
        <c:gapWidth val="150"/>
        <c:axId val="239204880"/>
        <c:axId val="239219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1750-40A9-B149-71AC62B24E70}"/>
            </c:ext>
          </c:extLst>
        </c:ser>
        <c:dLbls>
          <c:showLegendKey val="0"/>
          <c:showVal val="0"/>
          <c:showCatName val="0"/>
          <c:showSerName val="0"/>
          <c:showPercent val="0"/>
          <c:showBubbleSize val="0"/>
        </c:dLbls>
        <c:marker val="1"/>
        <c:smooth val="0"/>
        <c:axId val="239204880"/>
        <c:axId val="239219192"/>
      </c:lineChart>
      <c:dateAx>
        <c:axId val="239204880"/>
        <c:scaling>
          <c:orientation val="minMax"/>
        </c:scaling>
        <c:delete val="1"/>
        <c:axPos val="b"/>
        <c:numFmt formatCode="&quot;H&quot;yy" sourceLinked="1"/>
        <c:majorTickMark val="none"/>
        <c:minorTickMark val="none"/>
        <c:tickLblPos val="none"/>
        <c:crossAx val="239219192"/>
        <c:crosses val="autoZero"/>
        <c:auto val="1"/>
        <c:lblOffset val="100"/>
        <c:baseTimeUnit val="years"/>
      </c:dateAx>
      <c:valAx>
        <c:axId val="239219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0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81.91</c:v>
                </c:pt>
                <c:pt idx="1">
                  <c:v>82.14</c:v>
                </c:pt>
                <c:pt idx="2">
                  <c:v>82.14</c:v>
                </c:pt>
                <c:pt idx="3">
                  <c:v>82.14</c:v>
                </c:pt>
                <c:pt idx="4">
                  <c:v>81.91</c:v>
                </c:pt>
              </c:numCache>
            </c:numRef>
          </c:val>
          <c:extLst>
            <c:ext xmlns:c16="http://schemas.microsoft.com/office/drawing/2014/chart" uri="{C3380CC4-5D6E-409C-BE32-E72D297353CC}">
              <c16:uniqueId val="{00000000-C3B5-4CD5-8E48-8193A77CCCE5}"/>
            </c:ext>
          </c:extLst>
        </c:ser>
        <c:dLbls>
          <c:showLegendKey val="0"/>
          <c:showVal val="0"/>
          <c:showCatName val="0"/>
          <c:showSerName val="0"/>
          <c:showPercent val="0"/>
          <c:showBubbleSize val="0"/>
        </c:dLbls>
        <c:gapWidth val="150"/>
        <c:axId val="237362736"/>
        <c:axId val="240131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C3B5-4CD5-8E48-8193A77CCCE5}"/>
            </c:ext>
          </c:extLst>
        </c:ser>
        <c:dLbls>
          <c:showLegendKey val="0"/>
          <c:showVal val="0"/>
          <c:showCatName val="0"/>
          <c:showSerName val="0"/>
          <c:showPercent val="0"/>
          <c:showBubbleSize val="0"/>
        </c:dLbls>
        <c:marker val="1"/>
        <c:smooth val="0"/>
        <c:axId val="237362736"/>
        <c:axId val="240131296"/>
      </c:lineChart>
      <c:dateAx>
        <c:axId val="237362736"/>
        <c:scaling>
          <c:orientation val="minMax"/>
        </c:scaling>
        <c:delete val="1"/>
        <c:axPos val="b"/>
        <c:numFmt formatCode="&quot;H&quot;yy" sourceLinked="1"/>
        <c:majorTickMark val="none"/>
        <c:minorTickMark val="none"/>
        <c:tickLblPos val="none"/>
        <c:crossAx val="240131296"/>
        <c:crosses val="autoZero"/>
        <c:auto val="1"/>
        <c:lblOffset val="100"/>
        <c:baseTimeUnit val="years"/>
      </c:dateAx>
      <c:valAx>
        <c:axId val="240131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36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70.680000000000007</c:v>
                </c:pt>
                <c:pt idx="1">
                  <c:v>70.25</c:v>
                </c:pt>
                <c:pt idx="2">
                  <c:v>68.959999999999994</c:v>
                </c:pt>
                <c:pt idx="3">
                  <c:v>68.84</c:v>
                </c:pt>
                <c:pt idx="4">
                  <c:v>64.69</c:v>
                </c:pt>
              </c:numCache>
            </c:numRef>
          </c:val>
          <c:extLst>
            <c:ext xmlns:c16="http://schemas.microsoft.com/office/drawing/2014/chart" uri="{C3380CC4-5D6E-409C-BE32-E72D297353CC}">
              <c16:uniqueId val="{00000000-DCDB-4316-8F26-2D32F4B5C2AC}"/>
            </c:ext>
          </c:extLst>
        </c:ser>
        <c:dLbls>
          <c:showLegendKey val="0"/>
          <c:showVal val="0"/>
          <c:showCatName val="0"/>
          <c:showSerName val="0"/>
          <c:showPercent val="0"/>
          <c:showBubbleSize val="0"/>
        </c:dLbls>
        <c:gapWidth val="150"/>
        <c:axId val="240132472"/>
        <c:axId val="2401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DCDB-4316-8F26-2D32F4B5C2AC}"/>
            </c:ext>
          </c:extLst>
        </c:ser>
        <c:dLbls>
          <c:showLegendKey val="0"/>
          <c:showVal val="0"/>
          <c:showCatName val="0"/>
          <c:showSerName val="0"/>
          <c:showPercent val="0"/>
          <c:showBubbleSize val="0"/>
        </c:dLbls>
        <c:marker val="1"/>
        <c:smooth val="0"/>
        <c:axId val="240132472"/>
        <c:axId val="240132864"/>
      </c:lineChart>
      <c:dateAx>
        <c:axId val="240132472"/>
        <c:scaling>
          <c:orientation val="minMax"/>
        </c:scaling>
        <c:delete val="1"/>
        <c:axPos val="b"/>
        <c:numFmt formatCode="&quot;H&quot;yy" sourceLinked="1"/>
        <c:majorTickMark val="none"/>
        <c:minorTickMark val="none"/>
        <c:tickLblPos val="none"/>
        <c:crossAx val="240132864"/>
        <c:crosses val="autoZero"/>
        <c:auto val="1"/>
        <c:lblOffset val="100"/>
        <c:baseTimeUnit val="years"/>
      </c:dateAx>
      <c:valAx>
        <c:axId val="240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013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80.22</c:v>
                </c:pt>
                <c:pt idx="1">
                  <c:v>76.13</c:v>
                </c:pt>
                <c:pt idx="2">
                  <c:v>74.31</c:v>
                </c:pt>
                <c:pt idx="3">
                  <c:v>70.89</c:v>
                </c:pt>
                <c:pt idx="4">
                  <c:v>62.01</c:v>
                </c:pt>
              </c:numCache>
            </c:numRef>
          </c:val>
          <c:extLst>
            <c:ext xmlns:c16="http://schemas.microsoft.com/office/drawing/2014/chart" uri="{C3380CC4-5D6E-409C-BE32-E72D297353CC}">
              <c16:uniqueId val="{00000000-780E-4FCF-9B4C-421435E85CCF}"/>
            </c:ext>
          </c:extLst>
        </c:ser>
        <c:dLbls>
          <c:showLegendKey val="0"/>
          <c:showVal val="0"/>
          <c:showCatName val="0"/>
          <c:showSerName val="0"/>
          <c:showPercent val="0"/>
          <c:showBubbleSize val="0"/>
        </c:dLbls>
        <c:gapWidth val="150"/>
        <c:axId val="239754520"/>
        <c:axId val="239264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780E-4FCF-9B4C-421435E85CCF}"/>
            </c:ext>
          </c:extLst>
        </c:ser>
        <c:dLbls>
          <c:showLegendKey val="0"/>
          <c:showVal val="0"/>
          <c:showCatName val="0"/>
          <c:showSerName val="0"/>
          <c:showPercent val="0"/>
          <c:showBubbleSize val="0"/>
        </c:dLbls>
        <c:marker val="1"/>
        <c:smooth val="0"/>
        <c:axId val="239754520"/>
        <c:axId val="239264912"/>
      </c:lineChart>
      <c:dateAx>
        <c:axId val="239754520"/>
        <c:scaling>
          <c:orientation val="minMax"/>
        </c:scaling>
        <c:delete val="1"/>
        <c:axPos val="b"/>
        <c:numFmt formatCode="&quot;H&quot;yy" sourceLinked="1"/>
        <c:majorTickMark val="none"/>
        <c:minorTickMark val="none"/>
        <c:tickLblPos val="none"/>
        <c:crossAx val="239264912"/>
        <c:crosses val="autoZero"/>
        <c:auto val="1"/>
        <c:lblOffset val="100"/>
        <c:baseTimeUnit val="years"/>
      </c:dateAx>
      <c:valAx>
        <c:axId val="23926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754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F6-4BF9-A0BF-1928229EA380}"/>
            </c:ext>
          </c:extLst>
        </c:ser>
        <c:dLbls>
          <c:showLegendKey val="0"/>
          <c:showVal val="0"/>
          <c:showCatName val="0"/>
          <c:showSerName val="0"/>
          <c:showPercent val="0"/>
          <c:showBubbleSize val="0"/>
        </c:dLbls>
        <c:gapWidth val="150"/>
        <c:axId val="239252096"/>
        <c:axId val="23929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F6-4BF9-A0BF-1928229EA380}"/>
            </c:ext>
          </c:extLst>
        </c:ser>
        <c:dLbls>
          <c:showLegendKey val="0"/>
          <c:showVal val="0"/>
          <c:showCatName val="0"/>
          <c:showSerName val="0"/>
          <c:showPercent val="0"/>
          <c:showBubbleSize val="0"/>
        </c:dLbls>
        <c:marker val="1"/>
        <c:smooth val="0"/>
        <c:axId val="239252096"/>
        <c:axId val="239293624"/>
      </c:lineChart>
      <c:dateAx>
        <c:axId val="239252096"/>
        <c:scaling>
          <c:orientation val="minMax"/>
        </c:scaling>
        <c:delete val="1"/>
        <c:axPos val="b"/>
        <c:numFmt formatCode="&quot;H&quot;yy" sourceLinked="1"/>
        <c:majorTickMark val="none"/>
        <c:minorTickMark val="none"/>
        <c:tickLblPos val="none"/>
        <c:crossAx val="239293624"/>
        <c:crosses val="autoZero"/>
        <c:auto val="1"/>
        <c:lblOffset val="100"/>
        <c:baseTimeUnit val="years"/>
      </c:dateAx>
      <c:valAx>
        <c:axId val="23929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D8-49B3-9327-6871E6645C7D}"/>
            </c:ext>
          </c:extLst>
        </c:ser>
        <c:dLbls>
          <c:showLegendKey val="0"/>
          <c:showVal val="0"/>
          <c:showCatName val="0"/>
          <c:showSerName val="0"/>
          <c:showPercent val="0"/>
          <c:showBubbleSize val="0"/>
        </c:dLbls>
        <c:gapWidth val="150"/>
        <c:axId val="239248064"/>
        <c:axId val="239315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D8-49B3-9327-6871E6645C7D}"/>
            </c:ext>
          </c:extLst>
        </c:ser>
        <c:dLbls>
          <c:showLegendKey val="0"/>
          <c:showVal val="0"/>
          <c:showCatName val="0"/>
          <c:showSerName val="0"/>
          <c:showPercent val="0"/>
          <c:showBubbleSize val="0"/>
        </c:dLbls>
        <c:marker val="1"/>
        <c:smooth val="0"/>
        <c:axId val="239248064"/>
        <c:axId val="239315992"/>
      </c:lineChart>
      <c:dateAx>
        <c:axId val="239248064"/>
        <c:scaling>
          <c:orientation val="minMax"/>
        </c:scaling>
        <c:delete val="1"/>
        <c:axPos val="b"/>
        <c:numFmt formatCode="&quot;H&quot;yy" sourceLinked="1"/>
        <c:majorTickMark val="none"/>
        <c:minorTickMark val="none"/>
        <c:tickLblPos val="none"/>
        <c:crossAx val="239315992"/>
        <c:crosses val="autoZero"/>
        <c:auto val="1"/>
        <c:lblOffset val="100"/>
        <c:baseTimeUnit val="years"/>
      </c:dateAx>
      <c:valAx>
        <c:axId val="23931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2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D5-407F-9BDD-5D3650944F20}"/>
            </c:ext>
          </c:extLst>
        </c:ser>
        <c:dLbls>
          <c:showLegendKey val="0"/>
          <c:showVal val="0"/>
          <c:showCatName val="0"/>
          <c:showSerName val="0"/>
          <c:showPercent val="0"/>
          <c:showBubbleSize val="0"/>
        </c:dLbls>
        <c:gapWidth val="150"/>
        <c:axId val="239376904"/>
        <c:axId val="23937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D5-407F-9BDD-5D3650944F20}"/>
            </c:ext>
          </c:extLst>
        </c:ser>
        <c:dLbls>
          <c:showLegendKey val="0"/>
          <c:showVal val="0"/>
          <c:showCatName val="0"/>
          <c:showSerName val="0"/>
          <c:showPercent val="0"/>
          <c:showBubbleSize val="0"/>
        </c:dLbls>
        <c:marker val="1"/>
        <c:smooth val="0"/>
        <c:axId val="239376904"/>
        <c:axId val="239377296"/>
      </c:lineChart>
      <c:dateAx>
        <c:axId val="239376904"/>
        <c:scaling>
          <c:orientation val="minMax"/>
        </c:scaling>
        <c:delete val="1"/>
        <c:axPos val="b"/>
        <c:numFmt formatCode="&quot;H&quot;yy" sourceLinked="1"/>
        <c:majorTickMark val="none"/>
        <c:minorTickMark val="none"/>
        <c:tickLblPos val="none"/>
        <c:crossAx val="239377296"/>
        <c:crosses val="autoZero"/>
        <c:auto val="1"/>
        <c:lblOffset val="100"/>
        <c:baseTimeUnit val="years"/>
      </c:dateAx>
      <c:valAx>
        <c:axId val="23937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7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8-4079-B509-B368B2EAE317}"/>
            </c:ext>
          </c:extLst>
        </c:ser>
        <c:dLbls>
          <c:showLegendKey val="0"/>
          <c:showVal val="0"/>
          <c:showCatName val="0"/>
          <c:showSerName val="0"/>
          <c:showPercent val="0"/>
          <c:showBubbleSize val="0"/>
        </c:dLbls>
        <c:gapWidth val="150"/>
        <c:axId val="239378864"/>
        <c:axId val="23937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8-4079-B509-B368B2EAE317}"/>
            </c:ext>
          </c:extLst>
        </c:ser>
        <c:dLbls>
          <c:showLegendKey val="0"/>
          <c:showVal val="0"/>
          <c:showCatName val="0"/>
          <c:showSerName val="0"/>
          <c:showPercent val="0"/>
          <c:showBubbleSize val="0"/>
        </c:dLbls>
        <c:marker val="1"/>
        <c:smooth val="0"/>
        <c:axId val="239378864"/>
        <c:axId val="239379256"/>
      </c:lineChart>
      <c:dateAx>
        <c:axId val="239378864"/>
        <c:scaling>
          <c:orientation val="minMax"/>
        </c:scaling>
        <c:delete val="1"/>
        <c:axPos val="b"/>
        <c:numFmt formatCode="&quot;H&quot;yy" sourceLinked="1"/>
        <c:majorTickMark val="none"/>
        <c:minorTickMark val="none"/>
        <c:tickLblPos val="none"/>
        <c:crossAx val="239379256"/>
        <c:crosses val="autoZero"/>
        <c:auto val="1"/>
        <c:lblOffset val="100"/>
        <c:baseTimeUnit val="years"/>
      </c:dateAx>
      <c:valAx>
        <c:axId val="23937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7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849.14</c:v>
                </c:pt>
                <c:pt idx="1">
                  <c:v>831.69</c:v>
                </c:pt>
                <c:pt idx="2">
                  <c:v>857.11</c:v>
                </c:pt>
                <c:pt idx="3">
                  <c:v>927.38</c:v>
                </c:pt>
                <c:pt idx="4">
                  <c:v>1000.95</c:v>
                </c:pt>
              </c:numCache>
            </c:numRef>
          </c:val>
          <c:extLst>
            <c:ext xmlns:c16="http://schemas.microsoft.com/office/drawing/2014/chart" uri="{C3380CC4-5D6E-409C-BE32-E72D297353CC}">
              <c16:uniqueId val="{00000000-6A33-4355-93DB-1AD59A11938E}"/>
            </c:ext>
          </c:extLst>
        </c:ser>
        <c:dLbls>
          <c:showLegendKey val="0"/>
          <c:showVal val="0"/>
          <c:showCatName val="0"/>
          <c:showSerName val="0"/>
          <c:showPercent val="0"/>
          <c:showBubbleSize val="0"/>
        </c:dLbls>
        <c:gapWidth val="150"/>
        <c:axId val="239546104"/>
        <c:axId val="23954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6A33-4355-93DB-1AD59A11938E}"/>
            </c:ext>
          </c:extLst>
        </c:ser>
        <c:dLbls>
          <c:showLegendKey val="0"/>
          <c:showVal val="0"/>
          <c:showCatName val="0"/>
          <c:showSerName val="0"/>
          <c:showPercent val="0"/>
          <c:showBubbleSize val="0"/>
        </c:dLbls>
        <c:marker val="1"/>
        <c:smooth val="0"/>
        <c:axId val="239546104"/>
        <c:axId val="239546496"/>
      </c:lineChart>
      <c:dateAx>
        <c:axId val="239546104"/>
        <c:scaling>
          <c:orientation val="minMax"/>
        </c:scaling>
        <c:delete val="1"/>
        <c:axPos val="b"/>
        <c:numFmt formatCode="&quot;H&quot;yy" sourceLinked="1"/>
        <c:majorTickMark val="none"/>
        <c:minorTickMark val="none"/>
        <c:tickLblPos val="none"/>
        <c:crossAx val="239546496"/>
        <c:crosses val="autoZero"/>
        <c:auto val="1"/>
        <c:lblOffset val="100"/>
        <c:baseTimeUnit val="years"/>
      </c:dateAx>
      <c:valAx>
        <c:axId val="23954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4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66.16</c:v>
                </c:pt>
                <c:pt idx="1">
                  <c:v>67.61</c:v>
                </c:pt>
                <c:pt idx="2">
                  <c:v>63.3</c:v>
                </c:pt>
                <c:pt idx="3">
                  <c:v>60.3</c:v>
                </c:pt>
                <c:pt idx="4">
                  <c:v>53.17</c:v>
                </c:pt>
              </c:numCache>
            </c:numRef>
          </c:val>
          <c:extLst>
            <c:ext xmlns:c16="http://schemas.microsoft.com/office/drawing/2014/chart" uri="{C3380CC4-5D6E-409C-BE32-E72D297353CC}">
              <c16:uniqueId val="{00000000-812B-46B1-9E06-ACA3577F58B6}"/>
            </c:ext>
          </c:extLst>
        </c:ser>
        <c:dLbls>
          <c:showLegendKey val="0"/>
          <c:showVal val="0"/>
          <c:showCatName val="0"/>
          <c:showSerName val="0"/>
          <c:showPercent val="0"/>
          <c:showBubbleSize val="0"/>
        </c:dLbls>
        <c:gapWidth val="150"/>
        <c:axId val="239547672"/>
        <c:axId val="23954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812B-46B1-9E06-ACA3577F58B6}"/>
            </c:ext>
          </c:extLst>
        </c:ser>
        <c:dLbls>
          <c:showLegendKey val="0"/>
          <c:showVal val="0"/>
          <c:showCatName val="0"/>
          <c:showSerName val="0"/>
          <c:showPercent val="0"/>
          <c:showBubbleSize val="0"/>
        </c:dLbls>
        <c:marker val="1"/>
        <c:smooth val="0"/>
        <c:axId val="239547672"/>
        <c:axId val="239548064"/>
      </c:lineChart>
      <c:dateAx>
        <c:axId val="239547672"/>
        <c:scaling>
          <c:orientation val="minMax"/>
        </c:scaling>
        <c:delete val="1"/>
        <c:axPos val="b"/>
        <c:numFmt formatCode="&quot;H&quot;yy" sourceLinked="1"/>
        <c:majorTickMark val="none"/>
        <c:minorTickMark val="none"/>
        <c:tickLblPos val="none"/>
        <c:crossAx val="239548064"/>
        <c:crosses val="autoZero"/>
        <c:auto val="1"/>
        <c:lblOffset val="100"/>
        <c:baseTimeUnit val="years"/>
      </c:dateAx>
      <c:valAx>
        <c:axId val="23954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54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224.26</c:v>
                </c:pt>
                <c:pt idx="1">
                  <c:v>220.27</c:v>
                </c:pt>
                <c:pt idx="2">
                  <c:v>236.16</c:v>
                </c:pt>
                <c:pt idx="3">
                  <c:v>240.95</c:v>
                </c:pt>
                <c:pt idx="4">
                  <c:v>280.20999999999998</c:v>
                </c:pt>
              </c:numCache>
            </c:numRef>
          </c:val>
          <c:extLst>
            <c:ext xmlns:c16="http://schemas.microsoft.com/office/drawing/2014/chart" uri="{C3380CC4-5D6E-409C-BE32-E72D297353CC}">
              <c16:uniqueId val="{00000000-AD84-44AF-8345-74C75690222C}"/>
            </c:ext>
          </c:extLst>
        </c:ser>
        <c:dLbls>
          <c:showLegendKey val="0"/>
          <c:showVal val="0"/>
          <c:showCatName val="0"/>
          <c:showSerName val="0"/>
          <c:showPercent val="0"/>
          <c:showBubbleSize val="0"/>
        </c:dLbls>
        <c:gapWidth val="150"/>
        <c:axId val="239378472"/>
        <c:axId val="23937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AD84-44AF-8345-74C75690222C}"/>
            </c:ext>
          </c:extLst>
        </c:ser>
        <c:dLbls>
          <c:showLegendKey val="0"/>
          <c:showVal val="0"/>
          <c:showCatName val="0"/>
          <c:showSerName val="0"/>
          <c:showPercent val="0"/>
          <c:showBubbleSize val="0"/>
        </c:dLbls>
        <c:marker val="1"/>
        <c:smooth val="0"/>
        <c:axId val="239378472"/>
        <c:axId val="239376512"/>
      </c:lineChart>
      <c:dateAx>
        <c:axId val="239378472"/>
        <c:scaling>
          <c:orientation val="minMax"/>
        </c:scaling>
        <c:delete val="1"/>
        <c:axPos val="b"/>
        <c:numFmt formatCode="&quot;H&quot;yy" sourceLinked="1"/>
        <c:majorTickMark val="none"/>
        <c:minorTickMark val="none"/>
        <c:tickLblPos val="none"/>
        <c:crossAx val="239376512"/>
        <c:crosses val="autoZero"/>
        <c:auto val="1"/>
        <c:lblOffset val="100"/>
        <c:baseTimeUnit val="years"/>
      </c:dateAx>
      <c:valAx>
        <c:axId val="23937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37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屋久島町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3" t="str">
        <f>データ!$M$6</f>
        <v>非設置</v>
      </c>
      <c r="AE8" s="73"/>
      <c r="AF8" s="73"/>
      <c r="AG8" s="73"/>
      <c r="AH8" s="73"/>
      <c r="AI8" s="73"/>
      <c r="AJ8" s="73"/>
      <c r="AK8" s="2"/>
      <c r="AL8" s="67">
        <f>データ!$R$6</f>
        <v>12334</v>
      </c>
      <c r="AM8" s="67"/>
      <c r="AN8" s="67"/>
      <c r="AO8" s="67"/>
      <c r="AP8" s="67"/>
      <c r="AQ8" s="67"/>
      <c r="AR8" s="67"/>
      <c r="AS8" s="67"/>
      <c r="AT8" s="66">
        <f>データ!$S$6</f>
        <v>540.48</v>
      </c>
      <c r="AU8" s="66"/>
      <c r="AV8" s="66"/>
      <c r="AW8" s="66"/>
      <c r="AX8" s="66"/>
      <c r="AY8" s="66"/>
      <c r="AZ8" s="66"/>
      <c r="BA8" s="66"/>
      <c r="BB8" s="66">
        <f>データ!$T$6</f>
        <v>22.82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98.66</v>
      </c>
      <c r="Q10" s="66"/>
      <c r="R10" s="66"/>
      <c r="S10" s="66"/>
      <c r="T10" s="66"/>
      <c r="U10" s="66"/>
      <c r="V10" s="66"/>
      <c r="W10" s="67">
        <f>データ!$Q$6</f>
        <v>3025</v>
      </c>
      <c r="X10" s="67"/>
      <c r="Y10" s="67"/>
      <c r="Z10" s="67"/>
      <c r="AA10" s="67"/>
      <c r="AB10" s="67"/>
      <c r="AC10" s="67"/>
      <c r="AD10" s="2"/>
      <c r="AE10" s="2"/>
      <c r="AF10" s="2"/>
      <c r="AG10" s="2"/>
      <c r="AH10" s="2"/>
      <c r="AI10" s="2"/>
      <c r="AJ10" s="2"/>
      <c r="AK10" s="2"/>
      <c r="AL10" s="67">
        <f>データ!$U$6</f>
        <v>11892</v>
      </c>
      <c r="AM10" s="67"/>
      <c r="AN10" s="67"/>
      <c r="AO10" s="67"/>
      <c r="AP10" s="67"/>
      <c r="AQ10" s="67"/>
      <c r="AR10" s="67"/>
      <c r="AS10" s="67"/>
      <c r="AT10" s="66">
        <f>データ!$V$6</f>
        <v>25.11</v>
      </c>
      <c r="AU10" s="66"/>
      <c r="AV10" s="66"/>
      <c r="AW10" s="66"/>
      <c r="AX10" s="66"/>
      <c r="AY10" s="66"/>
      <c r="AZ10" s="66"/>
      <c r="BA10" s="66"/>
      <c r="BB10" s="66">
        <f>データ!$W$6</f>
        <v>473.6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113</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41</v>
      </c>
      <c r="N85" s="27" t="s">
        <v>41</v>
      </c>
      <c r="O85" s="27" t="str">
        <f>データ!EN6</f>
        <v>【0.56】</v>
      </c>
    </row>
  </sheetData>
  <sheetProtection algorithmName="SHA-512" hashValue="4HY6esfz9D41R2uEWSis0vDNzrYC1uUFQdZihBNlEVj9/w2duIwvyTOZNRhMGcRmxcC+eThg0pD6U5zQ3Kl5aQ==" saltValue="hHcqD8mmWROGf3FUFr+f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53</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465054</v>
      </c>
      <c r="D6" s="34">
        <f t="shared" si="3"/>
        <v>47</v>
      </c>
      <c r="E6" s="34">
        <f t="shared" si="3"/>
        <v>1</v>
      </c>
      <c r="F6" s="34">
        <f t="shared" si="3"/>
        <v>0</v>
      </c>
      <c r="G6" s="34">
        <f t="shared" si="3"/>
        <v>0</v>
      </c>
      <c r="H6" s="34" t="str">
        <f t="shared" si="3"/>
        <v>鹿児島県　屋久島町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98.66</v>
      </c>
      <c r="Q6" s="35">
        <f t="shared" si="3"/>
        <v>3025</v>
      </c>
      <c r="R6" s="35">
        <f t="shared" si="3"/>
        <v>12334</v>
      </c>
      <c r="S6" s="35">
        <f t="shared" si="3"/>
        <v>540.48</v>
      </c>
      <c r="T6" s="35">
        <f t="shared" si="3"/>
        <v>22.82</v>
      </c>
      <c r="U6" s="35">
        <f t="shared" si="3"/>
        <v>11892</v>
      </c>
      <c r="V6" s="35">
        <f t="shared" si="3"/>
        <v>25.11</v>
      </c>
      <c r="W6" s="35">
        <f t="shared" si="3"/>
        <v>473.6</v>
      </c>
      <c r="X6" s="36">
        <f>IF(X7="",NA(),X7)</f>
        <v>80.22</v>
      </c>
      <c r="Y6" s="36">
        <f t="shared" ref="Y6:AG6" si="4">IF(Y7="",NA(),Y7)</f>
        <v>76.13</v>
      </c>
      <c r="Z6" s="36">
        <f t="shared" si="4"/>
        <v>74.31</v>
      </c>
      <c r="AA6" s="36">
        <f t="shared" si="4"/>
        <v>70.89</v>
      </c>
      <c r="AB6" s="36">
        <f t="shared" si="4"/>
        <v>62.01</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849.14</v>
      </c>
      <c r="BF6" s="36">
        <f t="shared" ref="BF6:BN6" si="7">IF(BF7="",NA(),BF7)</f>
        <v>831.69</v>
      </c>
      <c r="BG6" s="36">
        <f t="shared" si="7"/>
        <v>857.11</v>
      </c>
      <c r="BH6" s="36">
        <f t="shared" si="7"/>
        <v>927.38</v>
      </c>
      <c r="BI6" s="36">
        <f t="shared" si="7"/>
        <v>1000.95</v>
      </c>
      <c r="BJ6" s="36">
        <f t="shared" si="7"/>
        <v>1246.73</v>
      </c>
      <c r="BK6" s="36">
        <f t="shared" si="7"/>
        <v>1281.51</v>
      </c>
      <c r="BL6" s="36">
        <f t="shared" si="7"/>
        <v>1068.53</v>
      </c>
      <c r="BM6" s="36">
        <f t="shared" si="7"/>
        <v>995.48</v>
      </c>
      <c r="BN6" s="36">
        <f t="shared" si="7"/>
        <v>982.31</v>
      </c>
      <c r="BO6" s="35" t="str">
        <f>IF(BO7="","",IF(BO7="-","【-】","【"&amp;SUBSTITUTE(TEXT(BO7,"#,##0.00"),"-","△")&amp;"】"))</f>
        <v>【1,084.05】</v>
      </c>
      <c r="BP6" s="36">
        <f>IF(BP7="",NA(),BP7)</f>
        <v>66.16</v>
      </c>
      <c r="BQ6" s="36">
        <f t="shared" ref="BQ6:BY6" si="8">IF(BQ7="",NA(),BQ7)</f>
        <v>67.61</v>
      </c>
      <c r="BR6" s="36">
        <f t="shared" si="8"/>
        <v>63.3</v>
      </c>
      <c r="BS6" s="36">
        <f t="shared" si="8"/>
        <v>60.3</v>
      </c>
      <c r="BT6" s="36">
        <f t="shared" si="8"/>
        <v>53.17</v>
      </c>
      <c r="BU6" s="36">
        <f t="shared" si="8"/>
        <v>54.33</v>
      </c>
      <c r="BV6" s="36">
        <f t="shared" si="8"/>
        <v>55.02</v>
      </c>
      <c r="BW6" s="36">
        <f t="shared" si="8"/>
        <v>59.33</v>
      </c>
      <c r="BX6" s="36">
        <f t="shared" si="8"/>
        <v>55.46</v>
      </c>
      <c r="BY6" s="36">
        <f t="shared" si="8"/>
        <v>53.77</v>
      </c>
      <c r="BZ6" s="35" t="str">
        <f>IF(BZ7="","",IF(BZ7="-","【-】","【"&amp;SUBSTITUTE(TEXT(BZ7,"#,##0.00"),"-","△")&amp;"】"))</f>
        <v>【53.46】</v>
      </c>
      <c r="CA6" s="36">
        <f>IF(CA7="",NA(),CA7)</f>
        <v>224.26</v>
      </c>
      <c r="CB6" s="36">
        <f t="shared" ref="CB6:CJ6" si="9">IF(CB7="",NA(),CB7)</f>
        <v>220.27</v>
      </c>
      <c r="CC6" s="36">
        <f t="shared" si="9"/>
        <v>236.16</v>
      </c>
      <c r="CD6" s="36">
        <f t="shared" si="9"/>
        <v>240.95</v>
      </c>
      <c r="CE6" s="36">
        <f t="shared" si="9"/>
        <v>280.20999999999998</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81.91</v>
      </c>
      <c r="CM6" s="36">
        <f t="shared" ref="CM6:CU6" si="10">IF(CM7="",NA(),CM7)</f>
        <v>82.14</v>
      </c>
      <c r="CN6" s="36">
        <f t="shared" si="10"/>
        <v>82.14</v>
      </c>
      <c r="CO6" s="36">
        <f t="shared" si="10"/>
        <v>82.14</v>
      </c>
      <c r="CP6" s="36">
        <f t="shared" si="10"/>
        <v>81.91</v>
      </c>
      <c r="CQ6" s="36">
        <f t="shared" si="10"/>
        <v>59.87</v>
      </c>
      <c r="CR6" s="36">
        <f t="shared" si="10"/>
        <v>59.59</v>
      </c>
      <c r="CS6" s="36">
        <f t="shared" si="10"/>
        <v>61.79</v>
      </c>
      <c r="CT6" s="36">
        <f t="shared" si="10"/>
        <v>59.59</v>
      </c>
      <c r="CU6" s="36">
        <f t="shared" si="10"/>
        <v>58.56</v>
      </c>
      <c r="CV6" s="35" t="str">
        <f>IF(CV7="","",IF(CV7="-","【-】","【"&amp;SUBSTITUTE(TEXT(CV7,"#,##0.00"),"-","△")&amp;"】"))</f>
        <v>【54.90】</v>
      </c>
      <c r="CW6" s="36">
        <f>IF(CW7="",NA(),CW7)</f>
        <v>70.680000000000007</v>
      </c>
      <c r="CX6" s="36">
        <f t="shared" ref="CX6:DF6" si="11">IF(CX7="",NA(),CX7)</f>
        <v>70.25</v>
      </c>
      <c r="CY6" s="36">
        <f t="shared" si="11"/>
        <v>68.959999999999994</v>
      </c>
      <c r="CZ6" s="36">
        <f t="shared" si="11"/>
        <v>68.84</v>
      </c>
      <c r="DA6" s="36">
        <f t="shared" si="11"/>
        <v>64.69</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6">
        <f t="shared" si="14"/>
        <v>1.35</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15">
      <c r="A7" s="29"/>
      <c r="B7" s="38">
        <v>2019</v>
      </c>
      <c r="C7" s="38">
        <v>465054</v>
      </c>
      <c r="D7" s="38">
        <v>47</v>
      </c>
      <c r="E7" s="38">
        <v>1</v>
      </c>
      <c r="F7" s="38">
        <v>0</v>
      </c>
      <c r="G7" s="38">
        <v>0</v>
      </c>
      <c r="H7" s="38" t="s">
        <v>95</v>
      </c>
      <c r="I7" s="38" t="s">
        <v>96</v>
      </c>
      <c r="J7" s="38" t="s">
        <v>97</v>
      </c>
      <c r="K7" s="38" t="s">
        <v>98</v>
      </c>
      <c r="L7" s="38" t="s">
        <v>99</v>
      </c>
      <c r="M7" s="38" t="s">
        <v>100</v>
      </c>
      <c r="N7" s="39" t="s">
        <v>101</v>
      </c>
      <c r="O7" s="39" t="s">
        <v>102</v>
      </c>
      <c r="P7" s="39">
        <v>98.66</v>
      </c>
      <c r="Q7" s="39">
        <v>3025</v>
      </c>
      <c r="R7" s="39">
        <v>12334</v>
      </c>
      <c r="S7" s="39">
        <v>540.48</v>
      </c>
      <c r="T7" s="39">
        <v>22.82</v>
      </c>
      <c r="U7" s="39">
        <v>11892</v>
      </c>
      <c r="V7" s="39">
        <v>25.11</v>
      </c>
      <c r="W7" s="39">
        <v>473.6</v>
      </c>
      <c r="X7" s="39">
        <v>80.22</v>
      </c>
      <c r="Y7" s="39">
        <v>76.13</v>
      </c>
      <c r="Z7" s="39">
        <v>74.31</v>
      </c>
      <c r="AA7" s="39">
        <v>70.89</v>
      </c>
      <c r="AB7" s="39">
        <v>62.01</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849.14</v>
      </c>
      <c r="BF7" s="39">
        <v>831.69</v>
      </c>
      <c r="BG7" s="39">
        <v>857.11</v>
      </c>
      <c r="BH7" s="39">
        <v>927.38</v>
      </c>
      <c r="BI7" s="39">
        <v>1000.95</v>
      </c>
      <c r="BJ7" s="39">
        <v>1246.73</v>
      </c>
      <c r="BK7" s="39">
        <v>1281.51</v>
      </c>
      <c r="BL7" s="39">
        <v>1068.53</v>
      </c>
      <c r="BM7" s="39">
        <v>995.48</v>
      </c>
      <c r="BN7" s="39">
        <v>982.31</v>
      </c>
      <c r="BO7" s="39">
        <v>1084.05</v>
      </c>
      <c r="BP7" s="39">
        <v>66.16</v>
      </c>
      <c r="BQ7" s="39">
        <v>67.61</v>
      </c>
      <c r="BR7" s="39">
        <v>63.3</v>
      </c>
      <c r="BS7" s="39">
        <v>60.3</v>
      </c>
      <c r="BT7" s="39">
        <v>53.17</v>
      </c>
      <c r="BU7" s="39">
        <v>54.33</v>
      </c>
      <c r="BV7" s="39">
        <v>55.02</v>
      </c>
      <c r="BW7" s="39">
        <v>59.33</v>
      </c>
      <c r="BX7" s="39">
        <v>55.46</v>
      </c>
      <c r="BY7" s="39">
        <v>53.77</v>
      </c>
      <c r="BZ7" s="39">
        <v>53.46</v>
      </c>
      <c r="CA7" s="39">
        <v>224.26</v>
      </c>
      <c r="CB7" s="39">
        <v>220.27</v>
      </c>
      <c r="CC7" s="39">
        <v>236.16</v>
      </c>
      <c r="CD7" s="39">
        <v>240.95</v>
      </c>
      <c r="CE7" s="39">
        <v>280.20999999999998</v>
      </c>
      <c r="CF7" s="39">
        <v>341.05</v>
      </c>
      <c r="CG7" s="39">
        <v>330.62</v>
      </c>
      <c r="CH7" s="39">
        <v>279.67</v>
      </c>
      <c r="CI7" s="39">
        <v>299.77999999999997</v>
      </c>
      <c r="CJ7" s="39">
        <v>305.38</v>
      </c>
      <c r="CK7" s="39">
        <v>300.47000000000003</v>
      </c>
      <c r="CL7" s="39">
        <v>81.91</v>
      </c>
      <c r="CM7" s="39">
        <v>82.14</v>
      </c>
      <c r="CN7" s="39">
        <v>82.14</v>
      </c>
      <c r="CO7" s="39">
        <v>82.14</v>
      </c>
      <c r="CP7" s="39">
        <v>81.91</v>
      </c>
      <c r="CQ7" s="39">
        <v>59.87</v>
      </c>
      <c r="CR7" s="39">
        <v>59.59</v>
      </c>
      <c r="CS7" s="39">
        <v>61.79</v>
      </c>
      <c r="CT7" s="39">
        <v>59.59</v>
      </c>
      <c r="CU7" s="39">
        <v>58.56</v>
      </c>
      <c r="CV7" s="39">
        <v>54.9</v>
      </c>
      <c r="CW7" s="39">
        <v>70.680000000000007</v>
      </c>
      <c r="CX7" s="39">
        <v>70.25</v>
      </c>
      <c r="CY7" s="39">
        <v>68.959999999999994</v>
      </c>
      <c r="CZ7" s="39">
        <v>68.84</v>
      </c>
      <c r="DA7" s="39">
        <v>64.69</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1.35</v>
      </c>
      <c r="EI7" s="39">
        <v>0.54</v>
      </c>
      <c r="EJ7" s="39">
        <v>0.43</v>
      </c>
      <c r="EK7" s="39">
        <v>0.56000000000000005</v>
      </c>
      <c r="EL7" s="39">
        <v>0.31</v>
      </c>
      <c r="EM7" s="39">
        <v>0.42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45</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2020-12-04T02:23:19Z</dcterms:created>
  <dcterms:modified xsi:type="dcterms:W3CDTF">2021-02-18T00:27:49Z</dcterms:modified>
  <cp:category/>
</cp:coreProperties>
</file>