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33 大和村【済】\"/>
    </mc:Choice>
  </mc:AlternateContent>
  <workbookProtection workbookAlgorithmName="SHA-512" workbookHashValue="ijGUcjpLKbFRAGjrVggV5YG+Z5YZ3NHpr5ye1pyeCv7tKcrmX6TklmyS65rCL1Y0shwAqzX/19zAuOPw9JfUtQ==" workbookSaltValue="ioIQJRuZC3LtlIREGyWF+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<sst xmlns="http://schemas.openxmlformats.org/spreadsheetml/2006/main" count="236" uniqueCount="120">
  <si>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</si>
  <si>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</si>
  <si>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</si>
  <si>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</si>
  <si>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</si>
  <si>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</si>
  <si>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</si>
  <si>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</si>
  <si>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</si>
  <si>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</si>
  <si>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</si>
  <si>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</si>
  <si>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</si>
  <si>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</si>
  <si>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</si>
  <si>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</si>
  <si>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</si>
  <si>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</si>
  <si>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</si>
  <si>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</si>
  <si>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</si>
  <si>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</si>
  <si>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</si>
  <si>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</si>
  <si>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</si>
  <si>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</si>
  <si>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</si>
  <si>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</si>
  <si>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</si>
  <si>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</si>
  <si>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</si>
  <si>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</si>
  <si>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</si>
  <si>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</si>
  <si>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</si>
  <si>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</si>
  <si>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</si>
  <si>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</si>
  <si>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</si>
  <si>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</si>
  <si>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</si>
  <si>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</si>
  <si>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</si>
  <si>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</si>
  <si>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</si>
  <si>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</si>
  <si>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</si>
  <si>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</si>
  <si>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</si>
  <si>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</si>
  <si>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</si>
  <si>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</si>
  <si>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</si>
  <si>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</si>
  <si>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</si>
  <si>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</si>
  <si>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</si>
  <si>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</si>
  <si>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</si>
  <si>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</si>
  <si>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</si>
  <si>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</si>
  <si>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</si>
  <si>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</si>
  <si>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</si>
  <si>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</si>
  <si>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</si>
  <si>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</si>
  <si>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</si>
  <si>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</si>
  <si>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</si>
  <si>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</si>
  <si>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</si>
  <si>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</si>
  <si>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</si>
  <si>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</si>
  <si>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</si>
  <si>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</si>
  <si>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</si>
  <si>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</si>
  <si>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</si>
  <si>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</si>
  <si>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</si>
  <si>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</si>
  <si>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</si>
  <si>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</si>
  <si>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</si>
  <si>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</si>
  <si>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</si>
  <si>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</si>
  <si>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</si>
  <si>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</si>
  <si>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</si>
  <si>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</si>
  <si>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</si>
  <si>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</si>
  <si>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</si>
  <si>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</si>
  <si>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大和村</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</si>
  <si>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</si>
  <si>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</si>
  <si>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</si>
  <si>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</si>
  <si>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</si>
  <si>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</si>
  <si>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</si>
  <si>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</si>
  <si>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</si>
  <si>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</si>
  <si>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</si>
  <si>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</si>
  <si>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</si>
  <si>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</si>
  <si>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</si>
  <si>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</si>
  <si>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</si>
  <si>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</si>
  <si>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令和3年度から4ヶ年計画により新規機能更新整備を行う予定であり，事業内容については，1処理区の処理施設及びﾎﾟﾝﾌﾟ施設等の設備更新等を実施予定である。</t>
    <rPh sb="1" eb="3">
      <t>レイワ</t>
    </rPh>
    <rPh sb="4" eb="6">
      <t>ネンド</t>
    </rPh>
    <rPh sb="10" eb="11">
      <t>ネン</t>
    </rPh>
    <rPh sb="11" eb="13">
      <t>ケイカク</t>
    </rPh>
    <rPh sb="16" eb="18">
      <t>シンキ</t>
    </rPh>
    <rPh sb="18" eb="20">
      <t>キノウ</t>
    </rPh>
    <rPh sb="20" eb="22">
      <t>コウシン</t>
    </rPh>
    <rPh sb="22" eb="24">
      <t>セイビ</t>
    </rPh>
    <rPh sb="25" eb="26">
      <t>オコナ</t>
    </rPh>
    <rPh sb="27" eb="29">
      <t>ヨテイ</t>
    </rPh>
    <rPh sb="33" eb="35">
      <t>ジギョウ</t>
    </rPh>
    <rPh sb="35" eb="37">
      <t>ナイヨウ</t>
    </rPh>
    <rPh sb="44" eb="46">
      <t>ショリ</t>
    </rPh>
    <rPh sb="46" eb="47">
      <t>ク</t>
    </rPh>
    <rPh sb="48" eb="50">
      <t>ショリ</t>
    </rPh>
    <rPh sb="50" eb="52">
      <t>シセツ</t>
    </rPh>
    <rPh sb="52" eb="53">
      <t>オヨ</t>
    </rPh>
    <rPh sb="59" eb="61">
      <t>シセツ</t>
    </rPh>
    <rPh sb="61" eb="62">
      <t>トウ</t>
    </rPh>
    <rPh sb="63" eb="65">
      <t>セツビ</t>
    </rPh>
    <rPh sb="65" eb="67">
      <t>コウシン</t>
    </rPh>
    <rPh sb="67" eb="68">
      <t>トウ</t>
    </rPh>
    <rPh sb="69" eb="71">
      <t>ジッシ</t>
    </rPh>
    <rPh sb="71" eb="73">
      <t>ヨテイ</t>
    </rPh>
    <phoneticPr fontId="4"/>
  </si>
  <si>
    <t>　現在も一部の地区については整備が継続中であり，地方債償還金の返済額も今後増加する見込みである。今後も引き続き整備が完了し，接続が可能となった世帯への加入促進を図り，使用料収入の増加に努めたい。また，整備が完了している地区については，人口減少による使用料収入の減少や維持管理費の増加も懸念されるため，今後は施設規模の見直しも含め，長期的な運営や計画を検討していく。</t>
    <rPh sb="1" eb="3">
      <t>ゲンザイ</t>
    </rPh>
    <rPh sb="4" eb="6">
      <t>イチブ</t>
    </rPh>
    <rPh sb="7" eb="9">
      <t>チク</t>
    </rPh>
    <rPh sb="14" eb="16">
      <t>セイビ</t>
    </rPh>
    <rPh sb="17" eb="20">
      <t>ケイゾクチュウ</t>
    </rPh>
    <rPh sb="24" eb="27">
      <t>チホウサイ</t>
    </rPh>
    <rPh sb="27" eb="30">
      <t>ショウカンキン</t>
    </rPh>
    <rPh sb="31" eb="34">
      <t>ヘンサイガク</t>
    </rPh>
    <rPh sb="35" eb="37">
      <t>コンゴ</t>
    </rPh>
    <rPh sb="37" eb="39">
      <t>ゾウカ</t>
    </rPh>
    <rPh sb="41" eb="43">
      <t>ミコ</t>
    </rPh>
    <rPh sb="48" eb="50">
      <t>コンゴ</t>
    </rPh>
    <rPh sb="51" eb="52">
      <t>ヒ</t>
    </rPh>
    <rPh sb="53" eb="54">
      <t>ツヅ</t>
    </rPh>
    <rPh sb="55" eb="57">
      <t>セイビ</t>
    </rPh>
    <rPh sb="58" eb="60">
      <t>カンリョウ</t>
    </rPh>
    <rPh sb="62" eb="64">
      <t>セツゾク</t>
    </rPh>
    <rPh sb="65" eb="67">
      <t>カノウ</t>
    </rPh>
    <rPh sb="71" eb="73">
      <t>セタイ</t>
    </rPh>
    <rPh sb="75" eb="77">
      <t>カニュウ</t>
    </rPh>
    <rPh sb="77" eb="79">
      <t>ソクシン</t>
    </rPh>
    <rPh sb="80" eb="81">
      <t>ハカ</t>
    </rPh>
    <rPh sb="83" eb="85">
      <t>シヨウ</t>
    </rPh>
    <rPh sb="85" eb="86">
      <t>リョウ</t>
    </rPh>
    <rPh sb="86" eb="88">
      <t>シュウニュウ</t>
    </rPh>
    <rPh sb="89" eb="91">
      <t>ゾウカ</t>
    </rPh>
    <rPh sb="92" eb="93">
      <t>ツト</t>
    </rPh>
    <rPh sb="100" eb="102">
      <t>セイビ</t>
    </rPh>
    <rPh sb="103" eb="105">
      <t>カンリョウ</t>
    </rPh>
    <rPh sb="109" eb="111">
      <t>チク</t>
    </rPh>
    <rPh sb="117" eb="119">
      <t>ジンコウ</t>
    </rPh>
    <rPh sb="119" eb="121">
      <t>ゲンショウ</t>
    </rPh>
    <rPh sb="124" eb="127">
      <t>シヨウリョウ</t>
    </rPh>
    <rPh sb="127" eb="129">
      <t>シュウニュウ</t>
    </rPh>
    <rPh sb="130" eb="132">
      <t>ゲンショウ</t>
    </rPh>
    <rPh sb="133" eb="135">
      <t>イジ</t>
    </rPh>
    <rPh sb="135" eb="137">
      <t>カンリ</t>
    </rPh>
    <rPh sb="137" eb="138">
      <t>ヒ</t>
    </rPh>
    <rPh sb="139" eb="141">
      <t>ゾウカ</t>
    </rPh>
    <rPh sb="142" eb="144">
      <t>ケネン</t>
    </rPh>
    <rPh sb="150" eb="152">
      <t>コンゴ</t>
    </rPh>
    <rPh sb="153" eb="155">
      <t>シセツ</t>
    </rPh>
    <rPh sb="155" eb="157">
      <t>キボ</t>
    </rPh>
    <rPh sb="158" eb="160">
      <t>ミナオ</t>
    </rPh>
    <rPh sb="162" eb="163">
      <t>フク</t>
    </rPh>
    <rPh sb="165" eb="168">
      <t>チョウキテキ</t>
    </rPh>
    <rPh sb="169" eb="171">
      <t>ウンエイ</t>
    </rPh>
    <rPh sb="172" eb="174">
      <t>ケイカク</t>
    </rPh>
    <rPh sb="175" eb="177">
      <t>ケントウ</t>
    </rPh>
    <phoneticPr fontId="4"/>
  </si>
  <si>
    <t>① 収益的収支比率については
　前年度より4.4ﾎﾟｲﾝﾄ減少している。要因としては，前年度に対し，使用料収入は増加，地方債償還金は減少しているが，一般会計繰入金が減少しているためである。今後は，使用料収入は増加見込みだが，地方債償還金も増加見込みのため，引き続き接続可能世帯への加入促進を図っていきたい。
④　企業債残高対事業規模比率については
　現在も整備事業を行っているため,地方債については,増加する見込みであり,今後は整備が完了した地区については加入促進を図り,使用料収入増加に努めたい。
⑤　経費回収率については
　前年度より7.76ﾎﾟｲﾝﾄ増加している。要因としては，下水道使用料の増加及び汚水処理費が減少しているためである。今後も下水道使用料は増加見込みのため，引き続き接続可能世帯への加入促進を図っていきたい。
⑥　汚水処理原価については
　前年度より約39円減少している。要因としては，加入世帯が増え有収水量が増加したためである。引き続き接続世帯への加入促進を図り，有収水量の増加に努めたい。
⑦　施設利用率については
　前年度より5.49ﾎﾟｲﾝﾄ増加している。要因としては，接続世帯が増加しているためである。今後も接続世帯は増加する見込みである。
⑧　水洗化率については
　今後も接続世帯は増加見込みのため，引き続き加入促進を図っていきたい。</t>
    <rPh sb="2" eb="5">
      <t>シュウエキテキ</t>
    </rPh>
    <rPh sb="5" eb="7">
      <t>シュウシ</t>
    </rPh>
    <rPh sb="7" eb="9">
      <t>ヒリツ</t>
    </rPh>
    <rPh sb="16" eb="19">
      <t>ゼンネンド</t>
    </rPh>
    <rPh sb="29" eb="31">
      <t>ゲンショウ</t>
    </rPh>
    <rPh sb="36" eb="38">
      <t>ヨウイン</t>
    </rPh>
    <rPh sb="43" eb="46">
      <t>ゼンネンド</t>
    </rPh>
    <rPh sb="47" eb="48">
      <t>タイ</t>
    </rPh>
    <rPh sb="50" eb="53">
      <t>シヨウリョウ</t>
    </rPh>
    <rPh sb="53" eb="55">
      <t>シュウニュウ</t>
    </rPh>
    <rPh sb="56" eb="58">
      <t>ゾウカ</t>
    </rPh>
    <rPh sb="59" eb="62">
      <t>チホウサイ</t>
    </rPh>
    <rPh sb="62" eb="65">
      <t>ショウカンキン</t>
    </rPh>
    <rPh sb="66" eb="68">
      <t>ゲンショウ</t>
    </rPh>
    <rPh sb="74" eb="76">
      <t>イッパン</t>
    </rPh>
    <rPh sb="76" eb="78">
      <t>カイケイ</t>
    </rPh>
    <rPh sb="78" eb="81">
      <t>クリイレキン</t>
    </rPh>
    <rPh sb="82" eb="84">
      <t>ゲンショウ</t>
    </rPh>
    <rPh sb="94" eb="96">
      <t>コンゴ</t>
    </rPh>
    <rPh sb="98" eb="100">
      <t>シヨウ</t>
    </rPh>
    <rPh sb="100" eb="101">
      <t>リョウ</t>
    </rPh>
    <rPh sb="101" eb="103">
      <t>シュウニュウ</t>
    </rPh>
    <rPh sb="104" eb="106">
      <t>ゾウカ</t>
    </rPh>
    <rPh sb="106" eb="108">
      <t>ミコ</t>
    </rPh>
    <rPh sb="112" eb="115">
      <t>チホウサイ</t>
    </rPh>
    <rPh sb="115" eb="118">
      <t>ショウカンキン</t>
    </rPh>
    <rPh sb="119" eb="121">
      <t>ゾウカ</t>
    </rPh>
    <rPh sb="121" eb="123">
      <t>ミコ</t>
    </rPh>
    <rPh sb="128" eb="129">
      <t>ヒ</t>
    </rPh>
    <rPh sb="130" eb="131">
      <t>ツヅ</t>
    </rPh>
    <rPh sb="132" eb="134">
      <t>セツゾク</t>
    </rPh>
    <rPh sb="134" eb="136">
      <t>カノウ</t>
    </rPh>
    <rPh sb="136" eb="138">
      <t>セタイ</t>
    </rPh>
    <rPh sb="140" eb="142">
      <t>カニュウ</t>
    </rPh>
    <rPh sb="142" eb="144">
      <t>ソクシン</t>
    </rPh>
    <rPh sb="145" eb="146">
      <t>ハカ</t>
    </rPh>
    <rPh sb="156" eb="159">
      <t>キギョウサイ</t>
    </rPh>
    <rPh sb="159" eb="161">
      <t>ザンダカ</t>
    </rPh>
    <rPh sb="161" eb="162">
      <t>タイ</t>
    </rPh>
    <rPh sb="162" eb="164">
      <t>ジギョウ</t>
    </rPh>
    <rPh sb="164" eb="166">
      <t>キボ</t>
    </rPh>
    <rPh sb="166" eb="168">
      <t>ヒリツ</t>
    </rPh>
    <rPh sb="175" eb="177">
      <t>ゲンザイ</t>
    </rPh>
    <rPh sb="178" eb="180">
      <t>セイビ</t>
    </rPh>
    <rPh sb="180" eb="182">
      <t>ジギョウ</t>
    </rPh>
    <rPh sb="183" eb="184">
      <t>オコナ</t>
    </rPh>
    <rPh sb="191" eb="194">
      <t>チホウサイ</t>
    </rPh>
    <rPh sb="200" eb="202">
      <t>ゾウカ</t>
    </rPh>
    <rPh sb="204" eb="206">
      <t>ミコ</t>
    </rPh>
    <rPh sb="211" eb="213">
      <t>コンゴ</t>
    </rPh>
    <rPh sb="214" eb="216">
      <t>セイビ</t>
    </rPh>
    <rPh sb="217" eb="219">
      <t>カンリョウ</t>
    </rPh>
    <rPh sb="221" eb="223">
      <t>チク</t>
    </rPh>
    <rPh sb="228" eb="230">
      <t>カニュウ</t>
    </rPh>
    <rPh sb="230" eb="232">
      <t>ソクシン</t>
    </rPh>
    <rPh sb="233" eb="234">
      <t>ハカ</t>
    </rPh>
    <rPh sb="236" eb="238">
      <t>シヨウ</t>
    </rPh>
    <rPh sb="238" eb="239">
      <t>リョウ</t>
    </rPh>
    <rPh sb="239" eb="241">
      <t>シュウニュウ</t>
    </rPh>
    <rPh sb="241" eb="243">
      <t>ゾウカ</t>
    </rPh>
    <rPh sb="244" eb="245">
      <t>ツト</t>
    </rPh>
    <rPh sb="252" eb="254">
      <t>ケイヒ</t>
    </rPh>
    <rPh sb="254" eb="257">
      <t>カイシュウリツ</t>
    </rPh>
    <rPh sb="264" eb="267">
      <t>ゼンネンド</t>
    </rPh>
    <rPh sb="278" eb="280">
      <t>ゾウカ</t>
    </rPh>
    <rPh sb="285" eb="287">
      <t>ヨウイン</t>
    </rPh>
    <rPh sb="292" eb="295">
      <t>ゲスイドウ</t>
    </rPh>
    <rPh sb="295" eb="298">
      <t>シヨウリョウ</t>
    </rPh>
    <rPh sb="299" eb="301">
      <t>ゾウカ</t>
    </rPh>
    <rPh sb="301" eb="302">
      <t>オヨ</t>
    </rPh>
    <rPh sb="303" eb="305">
      <t>オスイ</t>
    </rPh>
    <rPh sb="305" eb="308">
      <t>ショリヒ</t>
    </rPh>
    <rPh sb="309" eb="311">
      <t>ゲンショウ</t>
    </rPh>
    <rPh sb="321" eb="323">
      <t>コンゴ</t>
    </rPh>
    <rPh sb="324" eb="327">
      <t>ゲスイドウ</t>
    </rPh>
    <rPh sb="327" eb="330">
      <t>シヨウリョウ</t>
    </rPh>
    <rPh sb="331" eb="333">
      <t>ゾウカ</t>
    </rPh>
    <rPh sb="333" eb="335">
      <t>ミコ</t>
    </rPh>
    <rPh sb="340" eb="341">
      <t>ヒ</t>
    </rPh>
    <rPh sb="342" eb="343">
      <t>ツヅ</t>
    </rPh>
    <rPh sb="344" eb="346">
      <t>セツゾク</t>
    </rPh>
    <rPh sb="346" eb="348">
      <t>カノウ</t>
    </rPh>
    <rPh sb="348" eb="350">
      <t>セタイ</t>
    </rPh>
    <rPh sb="352" eb="354">
      <t>カニュウ</t>
    </rPh>
    <rPh sb="354" eb="356">
      <t>ソクシン</t>
    </rPh>
    <rPh sb="357" eb="358">
      <t>ハカ</t>
    </rPh>
    <rPh sb="368" eb="370">
      <t>オスイ</t>
    </rPh>
    <rPh sb="370" eb="372">
      <t>ショリ</t>
    </rPh>
    <rPh sb="372" eb="374">
      <t>ゲンカ</t>
    </rPh>
    <rPh sb="381" eb="384">
      <t>ゼンネンド</t>
    </rPh>
    <rPh sb="386" eb="387">
      <t>ヤク</t>
    </rPh>
    <rPh sb="389" eb="390">
      <t>エン</t>
    </rPh>
    <rPh sb="390" eb="392">
      <t>ゲンショウ</t>
    </rPh>
    <rPh sb="397" eb="399">
      <t>ヨウイン</t>
    </rPh>
    <rPh sb="404" eb="406">
      <t>カニュウ</t>
    </rPh>
    <rPh sb="406" eb="408">
      <t>セタイ</t>
    </rPh>
    <rPh sb="409" eb="410">
      <t>フ</t>
    </rPh>
    <rPh sb="411" eb="412">
      <t>ユウ</t>
    </rPh>
    <rPh sb="412" eb="413">
      <t>シュウ</t>
    </rPh>
    <rPh sb="413" eb="415">
      <t>スイリョウ</t>
    </rPh>
    <rPh sb="416" eb="418">
      <t>ゾウカ</t>
    </rPh>
    <rPh sb="426" eb="427">
      <t>ヒ</t>
    </rPh>
    <rPh sb="428" eb="429">
      <t>ツヅ</t>
    </rPh>
    <rPh sb="430" eb="432">
      <t>セツゾク</t>
    </rPh>
    <rPh sb="432" eb="434">
      <t>セタイ</t>
    </rPh>
    <rPh sb="436" eb="438">
      <t>カニュウ</t>
    </rPh>
    <rPh sb="438" eb="440">
      <t>ソクシン</t>
    </rPh>
    <rPh sb="441" eb="442">
      <t>ハカ</t>
    </rPh>
    <rPh sb="444" eb="445">
      <t>ユウ</t>
    </rPh>
    <rPh sb="445" eb="446">
      <t>シュウ</t>
    </rPh>
    <rPh sb="446" eb="448">
      <t>スイリョウ</t>
    </rPh>
    <rPh sb="449" eb="451">
      <t>ゾウカ</t>
    </rPh>
    <rPh sb="452" eb="453">
      <t>ツト</t>
    </rPh>
    <rPh sb="460" eb="462">
      <t>シセツ</t>
    </rPh>
    <rPh sb="462" eb="465">
      <t>リヨウリツ</t>
    </rPh>
    <rPh sb="472" eb="475">
      <t>ゼンネンド</t>
    </rPh>
    <rPh sb="486" eb="488">
      <t>ゾウカ</t>
    </rPh>
    <rPh sb="493" eb="495">
      <t>ヨウイン</t>
    </rPh>
    <rPh sb="500" eb="502">
      <t>セツゾク</t>
    </rPh>
    <rPh sb="502" eb="504">
      <t>セタイ</t>
    </rPh>
    <rPh sb="505" eb="507">
      <t>ゾウカ</t>
    </rPh>
    <rPh sb="517" eb="519">
      <t>コンゴ</t>
    </rPh>
    <rPh sb="520" eb="522">
      <t>セツゾク</t>
    </rPh>
    <rPh sb="522" eb="524">
      <t>セタイ</t>
    </rPh>
    <rPh sb="525" eb="527">
      <t>ゾウカ</t>
    </rPh>
    <rPh sb="529" eb="531">
      <t>ミコ</t>
    </rPh>
    <rPh sb="539" eb="542">
      <t>スイセンカ</t>
    </rPh>
    <rPh sb="542" eb="543">
      <t>リツ</t>
    </rPh>
    <rPh sb="550" eb="552">
      <t>コンゴ</t>
    </rPh>
    <rPh sb="553" eb="555">
      <t>セツゾク</t>
    </rPh>
    <rPh sb="555" eb="557">
      <t>セタイ</t>
    </rPh>
    <rPh sb="558" eb="560">
      <t>ゾウカ</t>
    </rPh>
    <rPh sb="560" eb="562">
      <t>ミコ</t>
    </rPh>
    <rPh sb="567" eb="568">
      <t>ヒ</t>
    </rPh>
    <rPh sb="569" eb="570">
      <t>ツヅ</t>
    </rPh>
    <rPh sb="571" eb="573">
      <t>カニュウ</t>
    </rPh>
    <rPh sb="573" eb="575">
      <t>ソクシン</t>
    </rPh>
    <rPh sb="576" eb="57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</si>
</sst>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C9-45DE-9ED2-F3F5AE3BFB8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0.04</c:v>
                </c:pt>
                <c:pt idx="4" formatCode="#,##0.00;&quot;△&quot;#,##0.00">
                  <c:v>0</c:v>
                </c:pt>
              </c:numCache>
            </c:numRef>
          </c:val>
          <c:smooth val="0"/>
          <c:extLst>
            <c:ext xmlns:c16="http://schemas.microsoft.com/office/drawing/2014/chart" uri="{C3380CC4-5D6E-409C-BE32-E72D297353CC}">
              <c16:uniqueId val="{00000001-BDC9-45DE-9ED2-F3F5AE3BFB8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17.39</c:v>
                </c:pt>
                <c:pt idx="1">
                  <c:v>17.39</c:v>
                </c:pt>
                <c:pt idx="2">
                  <c:v>30.66</c:v>
                </c:pt>
                <c:pt idx="3">
                  <c:v>35.700000000000003</c:v>
                </c:pt>
                <c:pt idx="4">
                  <c:v>41.19</c:v>
                </c:pt>
              </c:numCache>
            </c:numRef>
          </c:val>
          <c:extLst>
            <c:ext xmlns:c16="http://schemas.microsoft.com/office/drawing/2014/chart" uri="{C3380CC4-5D6E-409C-BE32-E72D297353CC}">
              <c16:uniqueId val="{00000000-E12A-4A5E-8E15-E45B5674824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43.38</c:v>
                </c:pt>
                <c:pt idx="4">
                  <c:v>42.33</c:v>
                </c:pt>
              </c:numCache>
            </c:numRef>
          </c:val>
          <c:smooth val="0"/>
          <c:extLst>
            <c:ext xmlns:c16="http://schemas.microsoft.com/office/drawing/2014/chart" uri="{C3380CC4-5D6E-409C-BE32-E72D297353CC}">
              <c16:uniqueId val="{00000001-E12A-4A5E-8E15-E45B5674824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39.75</c:v>
                </c:pt>
                <c:pt idx="1">
                  <c:v>73.95</c:v>
                </c:pt>
                <c:pt idx="2">
                  <c:v>80.34</c:v>
                </c:pt>
                <c:pt idx="3">
                  <c:v>81.17</c:v>
                </c:pt>
                <c:pt idx="4">
                  <c:v>93.22</c:v>
                </c:pt>
              </c:numCache>
            </c:numRef>
          </c:val>
          <c:extLst>
            <c:ext xmlns:c16="http://schemas.microsoft.com/office/drawing/2014/chart" uri="{C3380CC4-5D6E-409C-BE32-E72D297353CC}">
              <c16:uniqueId val="{00000000-2ED6-4220-B468-9C4EDC47D9B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62.02</c:v>
                </c:pt>
                <c:pt idx="4">
                  <c:v>62.5</c:v>
                </c:pt>
              </c:numCache>
            </c:numRef>
          </c:val>
          <c:smooth val="0"/>
          <c:extLst>
            <c:ext xmlns:c16="http://schemas.microsoft.com/office/drawing/2014/chart" uri="{C3380CC4-5D6E-409C-BE32-E72D297353CC}">
              <c16:uniqueId val="{00000001-2ED6-4220-B468-9C4EDC47D9B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65.42</c:v>
                </c:pt>
                <c:pt idx="1">
                  <c:v>96.38</c:v>
                </c:pt>
                <c:pt idx="2">
                  <c:v>90.36</c:v>
                </c:pt>
                <c:pt idx="3">
                  <c:v>99.32</c:v>
                </c:pt>
                <c:pt idx="4">
                  <c:v>94.92</c:v>
                </c:pt>
              </c:numCache>
            </c:numRef>
          </c:val>
          <c:extLst>
            <c:ext xmlns:c16="http://schemas.microsoft.com/office/drawing/2014/chart" uri="{C3380CC4-5D6E-409C-BE32-E72D297353CC}">
              <c16:uniqueId val="{00000000-C5A5-4464-A3A7-6DB8FFF10F6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A5-4464-A3A7-6DB8FFF10F6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3C-43B0-9B7A-0CFA98B5F7C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3C-43B0-9B7A-0CFA98B5F7C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4D-4F4E-9CAE-754AA5B3741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4D-4F4E-9CAE-754AA5B3741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BD-49A3-9B61-4D539B23CCC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BD-49A3-9B61-4D539B23CCC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71-4F81-B33C-2A19D90CC34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71-4F81-B33C-2A19D90CC34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11076.19</c:v>
                </c:pt>
                <c:pt idx="1">
                  <c:v>0</c:v>
                </c:pt>
                <c:pt idx="2">
                  <c:v>0</c:v>
                </c:pt>
                <c:pt idx="3">
                  <c:v>0</c:v>
                </c:pt>
                <c:pt idx="4" formatCode="#,##0.00;&quot;△&quot;#,##0.00;&quot;-&quot;">
                  <c:v>406.94</c:v>
                </c:pt>
              </c:numCache>
            </c:numRef>
          </c:val>
          <c:extLst>
            <c:ext xmlns:c16="http://schemas.microsoft.com/office/drawing/2014/chart" uri="{C3380CC4-5D6E-409C-BE32-E72D297353CC}">
              <c16:uniqueId val="{00000000-AAFC-495D-8A09-A3610F11CA7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713.28</c:v>
                </c:pt>
                <c:pt idx="4">
                  <c:v>673.08</c:v>
                </c:pt>
              </c:numCache>
            </c:numRef>
          </c:val>
          <c:smooth val="0"/>
          <c:extLst>
            <c:ext xmlns:c16="http://schemas.microsoft.com/office/drawing/2014/chart" uri="{C3380CC4-5D6E-409C-BE32-E72D297353CC}">
              <c16:uniqueId val="{00000001-AAFC-495D-8A09-A3610F11CA7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11.19</c:v>
                </c:pt>
                <c:pt idx="1">
                  <c:v>42.17</c:v>
                </c:pt>
                <c:pt idx="2">
                  <c:v>39.1</c:v>
                </c:pt>
                <c:pt idx="3">
                  <c:v>46.2</c:v>
                </c:pt>
                <c:pt idx="4">
                  <c:v>53.96</c:v>
                </c:pt>
              </c:numCache>
            </c:numRef>
          </c:val>
          <c:extLst>
            <c:ext xmlns:c16="http://schemas.microsoft.com/office/drawing/2014/chart" uri="{C3380CC4-5D6E-409C-BE32-E72D297353CC}">
              <c16:uniqueId val="{00000000-558B-4916-98F1-FC267021CB1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40.75</c:v>
                </c:pt>
                <c:pt idx="4">
                  <c:v>42.44</c:v>
                </c:pt>
              </c:numCache>
            </c:numRef>
          </c:val>
          <c:smooth val="0"/>
          <c:extLst>
            <c:ext xmlns:c16="http://schemas.microsoft.com/office/drawing/2014/chart" uri="{C3380CC4-5D6E-409C-BE32-E72D297353CC}">
              <c16:uniqueId val="{00000001-558B-4916-98F1-FC267021CB1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929.03</c:v>
                </c:pt>
                <c:pt idx="1">
                  <c:v>252.57</c:v>
                </c:pt>
                <c:pt idx="2">
                  <c:v>281.44</c:v>
                </c:pt>
                <c:pt idx="3">
                  <c:v>252.79</c:v>
                </c:pt>
                <c:pt idx="4">
                  <c:v>213.66</c:v>
                </c:pt>
              </c:numCache>
            </c:numRef>
          </c:val>
          <c:extLst>
            <c:ext xmlns:c16="http://schemas.microsoft.com/office/drawing/2014/chart" uri="{C3380CC4-5D6E-409C-BE32-E72D297353CC}">
              <c16:uniqueId val="{00000000-C007-4F1F-8445-C543DE555D1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311.70999999999998</c:v>
                </c:pt>
                <c:pt idx="4">
                  <c:v>284.54000000000002</c:v>
                </c:pt>
              </c:numCache>
            </c:numRef>
          </c:val>
          <c:smooth val="0"/>
          <c:extLst>
            <c:ext xmlns:c16="http://schemas.microsoft.com/office/drawing/2014/chart" uri="{C3380CC4-5D6E-409C-BE32-E72D297353CC}">
              <c16:uniqueId val="{00000001-C007-4F1F-8445-C543DE555D1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大和村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F3</v>
      </c>
      <c r="X8" s="78"/>
      <c r="Y8" s="78"/>
      <c r="Z8" s="78"/>
      <c r="AA8" s="78"/>
      <c r="AB8" s="78"/>
      <c r="AC8" s="78"/>
      <c r="AD8" s="79" t="str">
        <f>データ!$M$6</f>
        <v>非設置</v>
      </c>
      <c r="AE8" s="79"/>
      <c r="AF8" s="79"/>
      <c r="AG8" s="79"/>
      <c r="AH8" s="79"/>
      <c r="AI8" s="79"/>
      <c r="AJ8" s="79"/>
      <c r="AK8" s="3"/>
      <c r="AL8" s="75">
        <f>データ!S6</f>
        <v>1470</v>
      </c>
      <c r="AM8" s="75"/>
      <c r="AN8" s="75"/>
      <c r="AO8" s="75"/>
      <c r="AP8" s="75"/>
      <c r="AQ8" s="75"/>
      <c r="AR8" s="75"/>
      <c r="AS8" s="75"/>
      <c r="AT8" s="74">
        <f>データ!T6</f>
        <v>88.26</v>
      </c>
      <c r="AU8" s="74"/>
      <c r="AV8" s="74"/>
      <c r="AW8" s="74"/>
      <c r="AX8" s="74"/>
      <c r="AY8" s="74"/>
      <c r="AZ8" s="74"/>
      <c r="BA8" s="74"/>
      <c r="BB8" s="74">
        <f>データ!U6</f>
        <v>16.66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56.24</v>
      </c>
      <c r="Q10" s="74"/>
      <c r="R10" s="74"/>
      <c r="S10" s="74"/>
      <c r="T10" s="74"/>
      <c r="U10" s="74"/>
      <c r="V10" s="74"/>
      <c r="W10" s="74">
        <f>データ!Q6</f>
        <v>100</v>
      </c>
      <c r="X10" s="74"/>
      <c r="Y10" s="74"/>
      <c r="Z10" s="74"/>
      <c r="AA10" s="74"/>
      <c r="AB10" s="74"/>
      <c r="AC10" s="74"/>
      <c r="AD10" s="75">
        <f>データ!R6</f>
        <v>2200</v>
      </c>
      <c r="AE10" s="75"/>
      <c r="AF10" s="75"/>
      <c r="AG10" s="75"/>
      <c r="AH10" s="75"/>
      <c r="AI10" s="75"/>
      <c r="AJ10" s="75"/>
      <c r="AK10" s="2"/>
      <c r="AL10" s="75">
        <f>データ!V6</f>
        <v>811</v>
      </c>
      <c r="AM10" s="75"/>
      <c r="AN10" s="75"/>
      <c r="AO10" s="75"/>
      <c r="AP10" s="75"/>
      <c r="AQ10" s="75"/>
      <c r="AR10" s="75"/>
      <c r="AS10" s="75"/>
      <c r="AT10" s="74">
        <f>データ!W6</f>
        <v>0.83</v>
      </c>
      <c r="AU10" s="74"/>
      <c r="AV10" s="74"/>
      <c r="AW10" s="74"/>
      <c r="AX10" s="74"/>
      <c r="AY10" s="74"/>
      <c r="AZ10" s="74"/>
      <c r="BA10" s="74"/>
      <c r="BB10" s="74">
        <f>データ!X6</f>
        <v>977.11</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P2IrQu2PHQbo2iRjfz7fRyHtgrYVaLwm1Df+RSvqUb2YhSM+f9aUiimOs4DpnQ+pS/zlstdlMAi5KwQJ4ij3Dw==" saltValue="aGXyy8Rn4k3GJHdb3/5s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465232</v>
      </c>
      <c r="D6" s="33">
        <f t="shared" si="3"/>
        <v>47</v>
      </c>
      <c r="E6" s="33">
        <f t="shared" si="3"/>
        <v>17</v>
      </c>
      <c r="F6" s="33">
        <f t="shared" si="3"/>
        <v>5</v>
      </c>
      <c r="G6" s="33">
        <f t="shared" si="3"/>
        <v>0</v>
      </c>
      <c r="H6" s="33" t="str">
        <f t="shared" si="3"/>
        <v>鹿児島県　大和村</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56.24</v>
      </c>
      <c r="Q6" s="34">
        <f t="shared" si="3"/>
        <v>100</v>
      </c>
      <c r="R6" s="34">
        <f t="shared" si="3"/>
        <v>2200</v>
      </c>
      <c r="S6" s="34">
        <f t="shared" si="3"/>
        <v>1470</v>
      </c>
      <c r="T6" s="34">
        <f t="shared" si="3"/>
        <v>88.26</v>
      </c>
      <c r="U6" s="34">
        <f t="shared" si="3"/>
        <v>16.66</v>
      </c>
      <c r="V6" s="34">
        <f t="shared" si="3"/>
        <v>811</v>
      </c>
      <c r="W6" s="34">
        <f t="shared" si="3"/>
        <v>0.83</v>
      </c>
      <c r="X6" s="34">
        <f t="shared" si="3"/>
        <v>977.11</v>
      </c>
      <c r="Y6" s="35">
        <f>IF(Y7="",NA(),Y7)</f>
        <v>65.42</v>
      </c>
      <c r="Z6" s="35">
        <f t="shared" ref="Z6:AH6" si="4">IF(Z7="",NA(),Z7)</f>
        <v>96.38</v>
      </c>
      <c r="AA6" s="35">
        <f t="shared" si="4"/>
        <v>90.36</v>
      </c>
      <c r="AB6" s="35">
        <f t="shared" si="4"/>
        <v>99.32</v>
      </c>
      <c r="AC6" s="35">
        <f t="shared" si="4"/>
        <v>94.92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11076.19</v>
      </c>
      <c r="BG6" s="34">
        <f t="shared" ref="BG6:BO6" si="7">IF(BG7="",NA(),BG7)</f>
        <v>0</v>
      </c>
      <c r="BH6" s="34">
        <f t="shared" si="7"/>
        <v>0</v>
      </c>
      <c r="BI6" s="34">
        <f t="shared" si="7"/>
        <v>0</v>
      </c>
      <c r="BJ6" s="35">
        <f t="shared" si="7"/>
        <v>406.94</v>
      </c>
      <c r="BK6" s="35">
        <f t="shared" si="7"/>
        <v>979.89</v>
      </c>
      <c r="BL6" s="35">
        <f t="shared" si="7"/>
        <v>1051.43</v>
      </c>
      <c r="BM6" s="35">
        <f t="shared" si="7"/>
        <v>982.29</v>
      </c>
      <c r="BN6" s="35">
        <f t="shared" si="7"/>
        <v>713.28</v>
      </c>
      <c r="BO6" s="35">
        <f t="shared" si="7"/>
        <v>673.08</v>
      </c>
      <c r="BP6" s="34" t="str">
        <f>IF(BP7="","",IF(BP7="-","【-】","【"&amp;SUBSTITUTE(TEXT(BP7,"#,##0.00"),"-","△")&amp;"】"))</f>
        <v>【765.47】</v>
      </c>
      <c r="BQ6" s="35">
        <f>IF(BQ7="",NA(),BQ7)</f>
        <v>11.19</v>
      </c>
      <c r="BR6" s="35">
        <f t="shared" ref="BR6:BZ6" si="8">IF(BR7="",NA(),BR7)</f>
        <v>42.17</v>
      </c>
      <c r="BS6" s="35">
        <f t="shared" si="8"/>
        <v>39.1</v>
      </c>
      <c r="BT6" s="35">
        <f t="shared" si="8"/>
        <v>46.2</v>
      </c>
      <c r="BU6" s="35">
        <f t="shared" si="8"/>
        <v>53.96</v>
      </c>
      <c r="BV6" s="35">
        <f t="shared" si="8"/>
        <v>41.34</v>
      </c>
      <c r="BW6" s="35">
        <f t="shared" si="8"/>
        <v>40.06</v>
      </c>
      <c r="BX6" s="35">
        <f t="shared" si="8"/>
        <v>41.25</v>
      </c>
      <c r="BY6" s="35">
        <f t="shared" si="8"/>
        <v>40.75</v>
      </c>
      <c r="BZ6" s="35">
        <f t="shared" si="8"/>
        <v>42.44</v>
      </c>
      <c r="CA6" s="34" t="str">
        <f>IF(CA7="","",IF(CA7="-","【-】","【"&amp;SUBSTITUTE(TEXT(CA7,"#,##0.00"),"-","△")&amp;"】"))</f>
        <v>【59.59】</v>
      </c>
      <c r="CB6" s="35">
        <f>IF(CB7="",NA(),CB7)</f>
        <v>929.03</v>
      </c>
      <c r="CC6" s="35">
        <f t="shared" ref="CC6:CK6" si="9">IF(CC7="",NA(),CC7)</f>
        <v>252.57</v>
      </c>
      <c r="CD6" s="35">
        <f t="shared" si="9"/>
        <v>281.44</v>
      </c>
      <c r="CE6" s="35">
        <f t="shared" si="9"/>
        <v>252.79</v>
      </c>
      <c r="CF6" s="35">
        <f t="shared" si="9"/>
        <v>213.66</v>
      </c>
      <c r="CG6" s="35">
        <f t="shared" si="9"/>
        <v>357.49</v>
      </c>
      <c r="CH6" s="35">
        <f t="shared" si="9"/>
        <v>355.22</v>
      </c>
      <c r="CI6" s="35">
        <f t="shared" si="9"/>
        <v>334.48</v>
      </c>
      <c r="CJ6" s="35">
        <f t="shared" si="9"/>
        <v>311.70999999999998</v>
      </c>
      <c r="CK6" s="35">
        <f t="shared" si="9"/>
        <v>284.54000000000002</v>
      </c>
      <c r="CL6" s="34" t="str">
        <f>IF(CL7="","",IF(CL7="-","【-】","【"&amp;SUBSTITUTE(TEXT(CL7,"#,##0.00"),"-","△")&amp;"】"))</f>
        <v>【257.86】</v>
      </c>
      <c r="CM6" s="35">
        <f>IF(CM7="",NA(),CM7)</f>
        <v>17.39</v>
      </c>
      <c r="CN6" s="35">
        <f t="shared" ref="CN6:CV6" si="10">IF(CN7="",NA(),CN7)</f>
        <v>17.39</v>
      </c>
      <c r="CO6" s="35">
        <f t="shared" si="10"/>
        <v>30.66</v>
      </c>
      <c r="CP6" s="35">
        <f t="shared" si="10"/>
        <v>35.700000000000003</v>
      </c>
      <c r="CQ6" s="35">
        <f t="shared" si="10"/>
        <v>41.19</v>
      </c>
      <c r="CR6" s="35">
        <f t="shared" si="10"/>
        <v>44.69</v>
      </c>
      <c r="CS6" s="35">
        <f t="shared" si="10"/>
        <v>42.84</v>
      </c>
      <c r="CT6" s="35">
        <f t="shared" si="10"/>
        <v>40.93</v>
      </c>
      <c r="CU6" s="35">
        <f t="shared" si="10"/>
        <v>43.38</v>
      </c>
      <c r="CV6" s="35">
        <f t="shared" si="10"/>
        <v>42.33</v>
      </c>
      <c r="CW6" s="34" t="str">
        <f>IF(CW7="","",IF(CW7="-","【-】","【"&amp;SUBSTITUTE(TEXT(CW7,"#,##0.00"),"-","△")&amp;"】"))</f>
        <v>【51.30】</v>
      </c>
      <c r="CX6" s="35">
        <f>IF(CX7="",NA(),CX7)</f>
        <v>39.75</v>
      </c>
      <c r="CY6" s="35">
        <f t="shared" ref="CY6:DG6" si="11">IF(CY7="",NA(),CY7)</f>
        <v>73.95</v>
      </c>
      <c r="CZ6" s="35">
        <f t="shared" si="11"/>
        <v>80.34</v>
      </c>
      <c r="DA6" s="35">
        <f t="shared" si="11"/>
        <v>81.17</v>
      </c>
      <c r="DB6" s="35">
        <f t="shared" si="11"/>
        <v>93.22</v>
      </c>
      <c r="DC6" s="35">
        <f t="shared" si="11"/>
        <v>69.67</v>
      </c>
      <c r="DD6" s="35">
        <f t="shared" si="11"/>
        <v>66.3</v>
      </c>
      <c r="DE6" s="35">
        <f t="shared" si="11"/>
        <v>62.73</v>
      </c>
      <c r="DF6" s="35">
        <f t="shared" si="11"/>
        <v>62.02</v>
      </c>
      <c r="DG6" s="35">
        <f t="shared" si="11"/>
        <v>62.5</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4">
        <f t="shared" si="14"/>
        <v>0</v>
      </c>
      <c r="EM6" s="35">
        <f t="shared" si="14"/>
        <v>0.04</v>
      </c>
      <c r="EN6" s="34">
        <f t="shared" si="14"/>
        <v>0</v>
      </c>
      <c r="EO6" s="34" t="str">
        <f>IF(EO7="","",IF(EO7="-","【-】","【"&amp;SUBSTITUTE(TEXT(EO7,"#,##0.00"),"-","△")&amp;"】"))</f>
        <v>【0.02】</v>
      </c>
    </row>
    <row r="7" spans="1:145" s="36" customFormat="1" x14ac:dyDescent="0.15">
      <c r="A7" s="28"/>
      <c r="B7" s="37">
        <v>2019</v>
      </c>
      <c r="C7" s="37">
        <v>465232</v>
      </c>
      <c r="D7" s="37">
        <v>47</v>
      </c>
      <c r="E7" s="37">
        <v>17</v>
      </c>
      <c r="F7" s="37">
        <v>5</v>
      </c>
      <c r="G7" s="37">
        <v>0</v>
      </c>
      <c r="H7" s="37" t="s">
        <v>98</v>
      </c>
      <c r="I7" s="37" t="s">
        <v>99</v>
      </c>
      <c r="J7" s="37" t="s">
        <v>100</v>
      </c>
      <c r="K7" s="37" t="s">
        <v>101</v>
      </c>
      <c r="L7" s="37" t="s">
        <v>102</v>
      </c>
      <c r="M7" s="37" t="s">
        <v>103</v>
      </c>
      <c r="N7" s="38" t="s">
        <v>104</v>
      </c>
      <c r="O7" s="38" t="s">
        <v>105</v>
      </c>
      <c r="P7" s="38">
        <v>56.24</v>
      </c>
      <c r="Q7" s="38">
        <v>100</v>
      </c>
      <c r="R7" s="38">
        <v>2200</v>
      </c>
      <c r="S7" s="38">
        <v>1470</v>
      </c>
      <c r="T7" s="38">
        <v>88.26</v>
      </c>
      <c r="U7" s="38">
        <v>16.66</v>
      </c>
      <c r="V7" s="38">
        <v>811</v>
      </c>
      <c r="W7" s="38">
        <v>0.83</v>
      </c>
      <c r="X7" s="38">
        <v>977.11</v>
      </c>
      <c r="Y7" s="38">
        <v>65.42</v>
      </c>
      <c r="Z7" s="38">
        <v>96.38</v>
      </c>
      <c r="AA7" s="38">
        <v>90.36</v>
      </c>
      <c r="AB7" s="38">
        <v>99.32</v>
      </c>
      <c r="AC7" s="38">
        <v>94.92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11076.19</v>
      </c>
      <c r="BG7" s="38">
        <v>0</v>
      </c>
      <c r="BH7" s="38">
        <v>0</v>
      </c>
      <c r="BI7" s="38">
        <v>0</v>
      </c>
      <c r="BJ7" s="38">
        <v>406.94</v>
      </c>
      <c r="BK7" s="38">
        <v>979.89</v>
      </c>
      <c r="BL7" s="38">
        <v>1051.43</v>
      </c>
      <c r="BM7" s="38">
        <v>982.29</v>
      </c>
      <c r="BN7" s="38">
        <v>713.28</v>
      </c>
      <c r="BO7" s="38">
        <v>673.08</v>
      </c>
      <c r="BP7" s="38">
        <v>765.47</v>
      </c>
      <c r="BQ7" s="38">
        <v>11.19</v>
      </c>
      <c r="BR7" s="38">
        <v>42.17</v>
      </c>
      <c r="BS7" s="38">
        <v>39.1</v>
      </c>
      <c r="BT7" s="38">
        <v>46.2</v>
      </c>
      <c r="BU7" s="38">
        <v>53.96</v>
      </c>
      <c r="BV7" s="38">
        <v>41.34</v>
      </c>
      <c r="BW7" s="38">
        <v>40.06</v>
      </c>
      <c r="BX7" s="38">
        <v>41.25</v>
      </c>
      <c r="BY7" s="38">
        <v>40.75</v>
      </c>
      <c r="BZ7" s="38">
        <v>42.44</v>
      </c>
      <c r="CA7" s="38">
        <v>59.59</v>
      </c>
      <c r="CB7" s="38">
        <v>929.03</v>
      </c>
      <c r="CC7" s="38">
        <v>252.57</v>
      </c>
      <c r="CD7" s="38">
        <v>281.44</v>
      </c>
      <c r="CE7" s="38">
        <v>252.79</v>
      </c>
      <c r="CF7" s="38">
        <v>213.66</v>
      </c>
      <c r="CG7" s="38">
        <v>357.49</v>
      </c>
      <c r="CH7" s="38">
        <v>355.22</v>
      </c>
      <c r="CI7" s="38">
        <v>334.48</v>
      </c>
      <c r="CJ7" s="38">
        <v>311.70999999999998</v>
      </c>
      <c r="CK7" s="38">
        <v>284.54000000000002</v>
      </c>
      <c r="CL7" s="38">
        <v>257.86</v>
      </c>
      <c r="CM7" s="38">
        <v>17.39</v>
      </c>
      <c r="CN7" s="38">
        <v>17.39</v>
      </c>
      <c r="CO7" s="38">
        <v>30.66</v>
      </c>
      <c r="CP7" s="38">
        <v>35.700000000000003</v>
      </c>
      <c r="CQ7" s="38">
        <v>41.19</v>
      </c>
      <c r="CR7" s="38">
        <v>44.69</v>
      </c>
      <c r="CS7" s="38">
        <v>42.84</v>
      </c>
      <c r="CT7" s="38">
        <v>40.93</v>
      </c>
      <c r="CU7" s="38">
        <v>43.38</v>
      </c>
      <c r="CV7" s="38">
        <v>42.33</v>
      </c>
      <c r="CW7" s="38">
        <v>51.3</v>
      </c>
      <c r="CX7" s="38">
        <v>39.75</v>
      </c>
      <c r="CY7" s="38">
        <v>73.95</v>
      </c>
      <c r="CZ7" s="38">
        <v>80.34</v>
      </c>
      <c r="DA7" s="38">
        <v>81.17</v>
      </c>
      <c r="DB7" s="38">
        <v>93.22</v>
      </c>
      <c r="DC7" s="38">
        <v>69.67</v>
      </c>
      <c r="DD7" s="38">
        <v>66.3</v>
      </c>
      <c r="DE7" s="38">
        <v>62.73</v>
      </c>
      <c r="DF7" s="38">
        <v>62.02</v>
      </c>
      <c r="DG7" s="38">
        <v>62.5</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v>
      </c>
      <c r="EM7" s="38">
        <v>0.04</v>
      </c>
      <c r="EN7" s="38">
        <v>0</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2021-01-26T23:59:18Z</cp:lastPrinted>
  <dcterms:created xsi:type="dcterms:W3CDTF">2020-12-04T03:10:04Z</dcterms:created>
  <dcterms:modified xsi:type="dcterms:W3CDTF">2021-02-18T00:28:09Z</dcterms:modified>
  <cp:category/>
</cp:coreProperties>
</file>