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3 大和村【済】\"/>
    </mc:Choice>
  </mc:AlternateContent>
  <workbookProtection workbookAlgorithmName="SHA-512" workbookHashValue="cx52YCLO3tPUICg6CFwMZP6uzSENryC7TJLF9CbafKrBBvx1lPGkajG7oU1k5ru9c9rLlvOAkQRz4JUlcnRXWg==" workbookSaltValue="wl8ZDEgCgrHXgQC2UXtVB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<sst xmlns="http://schemas.openxmlformats.org/spreadsheetml/2006/main" count="236" uniqueCount="120">
  <si>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</si>
  <si>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</si>
  <si>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</si>
  <si>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</si>
  <si>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</si>
  <si>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</si>
  <si>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</si>
  <si>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</si>
  <si>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</si>
  <si>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</si>
  <si>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</si>
  <si>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</si>
  <si>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</si>
  <si>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</si>
  <si>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</si>
  <si>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</si>
  <si>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</si>
  <si>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</si>
  <si>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</si>
  <si>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</si>
  <si>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</si>
  <si>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</si>
  <si>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</si>
  <si>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</si>
  <si>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</si>
  <si>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</si>
  <si>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</si>
  <si>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</si>
  <si>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</si>
  <si>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</si>
  <si>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</si>
  <si>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</si>
  <si>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</si>
  <si>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</si>
  <si>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</si>
  <si>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</si>
  <si>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</si>
  <si>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</si>
  <si>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</si>
  <si>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</si>
  <si>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</si>
  <si>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</si>
  <si>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</si>
  <si>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</si>
  <si>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</si>
  <si>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</si>
  <si>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</si>
  <si>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</si>
  <si>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</si>
  <si>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</si>
  <si>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</si>
  <si>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</si>
  <si>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</si>
  <si>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</si>
  <si>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</si>
  <si>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</si>
  <si>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</si>
  <si>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</si>
  <si>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</si>
  <si>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</si>
  <si>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</si>
  <si>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</si>
  <si>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</si>
  <si>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</si>
  <si>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</si>
  <si>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</si>
  <si>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</si>
  <si>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</si>
  <si>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</si>
  <si>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</si>
  <si>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</si>
  <si>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</si>
  <si>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</si>
  <si>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</si>
  <si>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</si>
  <si>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</si>
  <si>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</si>
  <si>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</si>
  <si>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</si>
  <si>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</si>
  <si>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</si>
  <si>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</si>
  <si>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</si>
  <si>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</si>
  <si>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</si>
  <si>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</si>
  <si>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</si>
  <si>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</si>
  <si>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</si>
  <si>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</si>
  <si>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</si>
  <si>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</si>
  <si>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</si>
  <si>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</si>
  <si>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</si>
  <si>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</si>
  <si>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</si>
  <si>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</si>
  <si>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大和村</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</si>
  <si>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</si>
  <si>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</si>
  <si>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</si>
  <si>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</si>
  <si>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</si>
  <si>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</si>
  <si>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</si>
  <si>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</si>
  <si>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</si>
  <si>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</si>
  <si>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</si>
  <si>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</si>
  <si>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</si>
  <si>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</si>
  <si>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</si>
  <si>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</si>
  <si>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</si>
  <si>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</si>
  <si>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令和3年度から農業集落排水事業（移管作業完了のため）の新規機能更新整備により,施設及びﾎﾟﾝﾌﾟ施設等の更新等を行う予定である。</t>
    <rPh sb="1" eb="3">
      <t>レイワ</t>
    </rPh>
    <rPh sb="4" eb="6">
      <t>ネンド</t>
    </rPh>
    <rPh sb="8" eb="10">
      <t>ノウギョウ</t>
    </rPh>
    <rPh sb="10" eb="12">
      <t>シュウラク</t>
    </rPh>
    <rPh sb="12" eb="14">
      <t>ハイスイ</t>
    </rPh>
    <rPh sb="14" eb="16">
      <t>ジギョウ</t>
    </rPh>
    <rPh sb="17" eb="19">
      <t>イカン</t>
    </rPh>
    <rPh sb="19" eb="21">
      <t>サギョウ</t>
    </rPh>
    <rPh sb="21" eb="23">
      <t>カンリョウ</t>
    </rPh>
    <rPh sb="28" eb="30">
      <t>シンキ</t>
    </rPh>
    <rPh sb="30" eb="32">
      <t>キノウ</t>
    </rPh>
    <rPh sb="32" eb="34">
      <t>コウシン</t>
    </rPh>
    <rPh sb="34" eb="36">
      <t>セイビ</t>
    </rPh>
    <rPh sb="40" eb="42">
      <t>シセツ</t>
    </rPh>
    <rPh sb="42" eb="43">
      <t>オヨ</t>
    </rPh>
    <rPh sb="49" eb="51">
      <t>シセツ</t>
    </rPh>
    <rPh sb="51" eb="52">
      <t>トウ</t>
    </rPh>
    <rPh sb="53" eb="55">
      <t>コウシン</t>
    </rPh>
    <rPh sb="55" eb="56">
      <t>トウ</t>
    </rPh>
    <rPh sb="57" eb="58">
      <t>オコナ</t>
    </rPh>
    <rPh sb="59" eb="61">
      <t>ヨテイ</t>
    </rPh>
    <phoneticPr fontId="4"/>
  </si>
  <si>
    <t>　令和2年度に漁業集落排水事業から農業集落排水事業への移管作業が完了したため,今後は農業集落排水事業として管理・運営を行っていく予定である。漁業集落排水事業と農業集落排水事業で施設を共同利用していた1地区については,人口減少による使用料収入の減少や施設利用率の低下が懸念されるため,使用料の単価の見直しや施設の規模縮小等の検討が必要である。</t>
    <rPh sb="1" eb="3">
      <t>レイワ</t>
    </rPh>
    <rPh sb="4" eb="5">
      <t>ネン</t>
    </rPh>
    <rPh sb="5" eb="6">
      <t>ド</t>
    </rPh>
    <rPh sb="7" eb="9">
      <t>ギョギョウ</t>
    </rPh>
    <rPh sb="9" eb="11">
      <t>シュウラク</t>
    </rPh>
    <rPh sb="11" eb="13">
      <t>ハイスイ</t>
    </rPh>
    <rPh sb="13" eb="15">
      <t>ジギョウ</t>
    </rPh>
    <rPh sb="17" eb="19">
      <t>ノウギョウ</t>
    </rPh>
    <rPh sb="19" eb="21">
      <t>シュウラク</t>
    </rPh>
    <rPh sb="21" eb="23">
      <t>ハイスイ</t>
    </rPh>
    <rPh sb="23" eb="25">
      <t>ジギョウ</t>
    </rPh>
    <rPh sb="27" eb="29">
      <t>イカン</t>
    </rPh>
    <rPh sb="29" eb="31">
      <t>サギョウ</t>
    </rPh>
    <rPh sb="32" eb="34">
      <t>カンリョウ</t>
    </rPh>
    <rPh sb="39" eb="41">
      <t>コンゴ</t>
    </rPh>
    <rPh sb="42" eb="44">
      <t>ノウギョウ</t>
    </rPh>
    <rPh sb="44" eb="46">
      <t>シュウラク</t>
    </rPh>
    <rPh sb="46" eb="48">
      <t>ハイスイ</t>
    </rPh>
    <rPh sb="48" eb="50">
      <t>ジギョウ</t>
    </rPh>
    <rPh sb="53" eb="55">
      <t>カンリ</t>
    </rPh>
    <rPh sb="56" eb="58">
      <t>ウンエイ</t>
    </rPh>
    <rPh sb="59" eb="60">
      <t>オコナ</t>
    </rPh>
    <rPh sb="64" eb="66">
      <t>ヨテイ</t>
    </rPh>
    <rPh sb="70" eb="72">
      <t>ギョギョウ</t>
    </rPh>
    <rPh sb="72" eb="74">
      <t>シュウラク</t>
    </rPh>
    <rPh sb="74" eb="76">
      <t>ハイスイ</t>
    </rPh>
    <rPh sb="76" eb="78">
      <t>ジギョウ</t>
    </rPh>
    <rPh sb="79" eb="81">
      <t>ノウギョウ</t>
    </rPh>
    <rPh sb="81" eb="83">
      <t>シュウラク</t>
    </rPh>
    <rPh sb="83" eb="85">
      <t>ハイスイ</t>
    </rPh>
    <rPh sb="85" eb="87">
      <t>ジギョウ</t>
    </rPh>
    <rPh sb="88" eb="90">
      <t>シセツ</t>
    </rPh>
    <rPh sb="91" eb="93">
      <t>キョウドウ</t>
    </rPh>
    <rPh sb="93" eb="95">
      <t>リヨウ</t>
    </rPh>
    <rPh sb="100" eb="102">
      <t>チク</t>
    </rPh>
    <rPh sb="108" eb="110">
      <t>ジンコウ</t>
    </rPh>
    <rPh sb="110" eb="112">
      <t>ゲンショウ</t>
    </rPh>
    <rPh sb="115" eb="118">
      <t>シヨウリョウ</t>
    </rPh>
    <rPh sb="118" eb="120">
      <t>シュウニュウ</t>
    </rPh>
    <rPh sb="121" eb="123">
      <t>ゲンショウ</t>
    </rPh>
    <rPh sb="124" eb="126">
      <t>シセツ</t>
    </rPh>
    <rPh sb="126" eb="128">
      <t>リヨウ</t>
    </rPh>
    <rPh sb="128" eb="129">
      <t>リツ</t>
    </rPh>
    <rPh sb="130" eb="132">
      <t>テイカ</t>
    </rPh>
    <rPh sb="133" eb="135">
      <t>ケネン</t>
    </rPh>
    <rPh sb="141" eb="144">
      <t>シヨウリョウ</t>
    </rPh>
    <rPh sb="145" eb="147">
      <t>タンカ</t>
    </rPh>
    <rPh sb="148" eb="150">
      <t>ミナオ</t>
    </rPh>
    <rPh sb="152" eb="154">
      <t>シセツ</t>
    </rPh>
    <rPh sb="155" eb="157">
      <t>キボ</t>
    </rPh>
    <rPh sb="157" eb="159">
      <t>シュクショウ</t>
    </rPh>
    <rPh sb="159" eb="160">
      <t>トウ</t>
    </rPh>
    <rPh sb="161" eb="163">
      <t>ケントウ</t>
    </rPh>
    <rPh sb="164" eb="166">
      <t>ヒツヨウ</t>
    </rPh>
    <phoneticPr fontId="4"/>
  </si>
  <si>
    <t>①　収益的収支比率については
　前年度より15.74ﾎﾟｲﾝﾄ減少している。要因としては，総費用及び地方債償還金は減少しているが，一般会計繰入金が減少しているためである。今後は，農業集落排水事業への移管作業が完了したため，農業集落排水事業として管理していく予定である。
④　企業債残高対事業規模比率については
　起債残高は減少していく予定であり,今後は農業集落排水事業として管理・運営していくため起債残高のみ返済していく予定である。
⑤　経費回収率については
　前年度より2.04ﾎﾟｲﾝﾄ増加している。要因としては，汚水処理費が減少したためである。下水道使用料の増加は見込めないため，引き続き汚水処理費の削減に努めたい。
⑥　汚水処理原価については
　前年度より約5円程度減額となっている。要因としては,有収水量及び汚水処理費が減少しているためである。有収水量の増加は見込めないため,汚水処理費の削減に努めたい。
⑦　施設利用率については
　前年度と同率であるが,今後は,農業集落排水事業として運営を行うため,施設規模の見直しを検討していく予定である。
⑧　水洗化率については
　前年度とほとんど同率であり,接続されていない世帯への加入促進を引き続き行っていきたい。</t>
    <rPh sb="2" eb="5">
      <t>シュウエキテキ</t>
    </rPh>
    <rPh sb="5" eb="7">
      <t>シュウシ</t>
    </rPh>
    <rPh sb="7" eb="9">
      <t>ヒリツ</t>
    </rPh>
    <rPh sb="16" eb="19">
      <t>ゼンネンド</t>
    </rPh>
    <rPh sb="31" eb="33">
      <t>ゲンショウ</t>
    </rPh>
    <rPh sb="38" eb="40">
      <t>ヨウイン</t>
    </rPh>
    <rPh sb="45" eb="48">
      <t>ソウヒヨウ</t>
    </rPh>
    <rPh sb="48" eb="49">
      <t>オヨ</t>
    </rPh>
    <rPh sb="50" eb="53">
      <t>チホウサイ</t>
    </rPh>
    <rPh sb="53" eb="56">
      <t>ショウカンキン</t>
    </rPh>
    <rPh sb="57" eb="59">
      <t>ゲンショウ</t>
    </rPh>
    <rPh sb="65" eb="67">
      <t>イッパン</t>
    </rPh>
    <rPh sb="67" eb="69">
      <t>カイケイ</t>
    </rPh>
    <rPh sb="69" eb="72">
      <t>クリイレキン</t>
    </rPh>
    <rPh sb="73" eb="75">
      <t>ゲンショウ</t>
    </rPh>
    <rPh sb="85" eb="87">
      <t>コンゴ</t>
    </rPh>
    <rPh sb="89" eb="91">
      <t>ノウギョウ</t>
    </rPh>
    <rPh sb="91" eb="93">
      <t>シュウラク</t>
    </rPh>
    <rPh sb="93" eb="95">
      <t>ハイスイ</t>
    </rPh>
    <rPh sb="95" eb="97">
      <t>ジギョウ</t>
    </rPh>
    <rPh sb="99" eb="101">
      <t>イカン</t>
    </rPh>
    <rPh sb="101" eb="103">
      <t>サギョウ</t>
    </rPh>
    <rPh sb="104" eb="106">
      <t>カンリョウ</t>
    </rPh>
    <rPh sb="111" eb="113">
      <t>ノウギョウ</t>
    </rPh>
    <rPh sb="113" eb="115">
      <t>シュウラク</t>
    </rPh>
    <rPh sb="115" eb="117">
      <t>ハイスイ</t>
    </rPh>
    <rPh sb="117" eb="119">
      <t>ジギョウ</t>
    </rPh>
    <rPh sb="122" eb="124">
      <t>カンリ</t>
    </rPh>
    <rPh sb="128" eb="130">
      <t>ヨテイ</t>
    </rPh>
    <rPh sb="137" eb="139">
      <t>キギョウ</t>
    </rPh>
    <rPh sb="139" eb="140">
      <t>サイ</t>
    </rPh>
    <rPh sb="140" eb="142">
      <t>ザンダカ</t>
    </rPh>
    <rPh sb="142" eb="143">
      <t>タイ</t>
    </rPh>
    <rPh sb="143" eb="145">
      <t>ジギョウ</t>
    </rPh>
    <rPh sb="145" eb="147">
      <t>キボ</t>
    </rPh>
    <rPh sb="147" eb="149">
      <t>ヒリツ</t>
    </rPh>
    <rPh sb="156" eb="158">
      <t>キサイ</t>
    </rPh>
    <rPh sb="158" eb="160">
      <t>ザンダカ</t>
    </rPh>
    <rPh sb="161" eb="163">
      <t>ゲンショウ</t>
    </rPh>
    <rPh sb="167" eb="169">
      <t>ヨテイ</t>
    </rPh>
    <rPh sb="173" eb="175">
      <t>コンゴ</t>
    </rPh>
    <rPh sb="176" eb="178">
      <t>ノウギョウ</t>
    </rPh>
    <rPh sb="178" eb="180">
      <t>シュウラク</t>
    </rPh>
    <rPh sb="180" eb="182">
      <t>ハイスイ</t>
    </rPh>
    <rPh sb="182" eb="184">
      <t>ジギョウ</t>
    </rPh>
    <rPh sb="187" eb="189">
      <t>カンリ</t>
    </rPh>
    <rPh sb="190" eb="192">
      <t>ウンエイ</t>
    </rPh>
    <rPh sb="198" eb="200">
      <t>キサイ</t>
    </rPh>
    <rPh sb="200" eb="202">
      <t>ザンダカ</t>
    </rPh>
    <rPh sb="204" eb="206">
      <t>ヘンサイ</t>
    </rPh>
    <rPh sb="210" eb="212">
      <t>ヨテイ</t>
    </rPh>
    <rPh sb="219" eb="221">
      <t>ケイヒ</t>
    </rPh>
    <rPh sb="221" eb="223">
      <t>カイシュウ</t>
    </rPh>
    <rPh sb="223" eb="224">
      <t>リツ</t>
    </rPh>
    <rPh sb="231" eb="234">
      <t>ゼンネンド</t>
    </rPh>
    <rPh sb="245" eb="247">
      <t>ゾウカ</t>
    </rPh>
    <rPh sb="252" eb="254">
      <t>ヨウイン</t>
    </rPh>
    <rPh sb="259" eb="261">
      <t>オスイ</t>
    </rPh>
    <rPh sb="261" eb="263">
      <t>ショリ</t>
    </rPh>
    <rPh sb="263" eb="264">
      <t>ヒ</t>
    </rPh>
    <rPh sb="265" eb="267">
      <t>ゲンショウ</t>
    </rPh>
    <rPh sb="275" eb="278">
      <t>ゲスイドウ</t>
    </rPh>
    <rPh sb="278" eb="281">
      <t>シヨウリョウ</t>
    </rPh>
    <rPh sb="282" eb="284">
      <t>ゾウカ</t>
    </rPh>
    <rPh sb="285" eb="287">
      <t>ミコ</t>
    </rPh>
    <rPh sb="293" eb="294">
      <t>ヒ</t>
    </rPh>
    <rPh sb="295" eb="296">
      <t>ツヅ</t>
    </rPh>
    <rPh sb="297" eb="299">
      <t>オスイ</t>
    </rPh>
    <rPh sb="299" eb="301">
      <t>ショリ</t>
    </rPh>
    <rPh sb="301" eb="302">
      <t>ヒ</t>
    </rPh>
    <rPh sb="303" eb="305">
      <t>サクゲン</t>
    </rPh>
    <rPh sb="306" eb="307">
      <t>ツト</t>
    </rPh>
    <rPh sb="314" eb="316">
      <t>オスイ</t>
    </rPh>
    <rPh sb="316" eb="318">
      <t>ショリ</t>
    </rPh>
    <rPh sb="318" eb="320">
      <t>ゲンカ</t>
    </rPh>
    <rPh sb="327" eb="330">
      <t>ゼンネンド</t>
    </rPh>
    <rPh sb="332" eb="333">
      <t>ヤク</t>
    </rPh>
    <rPh sb="334" eb="335">
      <t>エン</t>
    </rPh>
    <rPh sb="335" eb="337">
      <t>テイド</t>
    </rPh>
    <rPh sb="337" eb="339">
      <t>ゲンガク</t>
    </rPh>
    <rPh sb="346" eb="348">
      <t>ヨウイン</t>
    </rPh>
    <rPh sb="353" eb="355">
      <t>ユウシュウ</t>
    </rPh>
    <rPh sb="355" eb="357">
      <t>スイリョウ</t>
    </rPh>
    <rPh sb="357" eb="358">
      <t>オヨ</t>
    </rPh>
    <rPh sb="359" eb="361">
      <t>オスイ</t>
    </rPh>
    <rPh sb="361" eb="363">
      <t>ショリ</t>
    </rPh>
    <rPh sb="363" eb="364">
      <t>ヒ</t>
    </rPh>
    <rPh sb="365" eb="367">
      <t>ゲンショウ</t>
    </rPh>
    <rPh sb="377" eb="378">
      <t>ユウ</t>
    </rPh>
    <rPh sb="378" eb="379">
      <t>シュウ</t>
    </rPh>
    <rPh sb="379" eb="381">
      <t>スイリョウ</t>
    </rPh>
    <rPh sb="382" eb="384">
      <t>ゾウカ</t>
    </rPh>
    <rPh sb="385" eb="387">
      <t>ミコ</t>
    </rPh>
    <rPh sb="393" eb="395">
      <t>オスイ</t>
    </rPh>
    <rPh sb="395" eb="398">
      <t>ショリヒ</t>
    </rPh>
    <rPh sb="399" eb="401">
      <t>サクゲン</t>
    </rPh>
    <rPh sb="402" eb="403">
      <t>ツト</t>
    </rPh>
    <rPh sb="410" eb="412">
      <t>シセツ</t>
    </rPh>
    <rPh sb="412" eb="414">
      <t>リヨウ</t>
    </rPh>
    <rPh sb="414" eb="415">
      <t>リツ</t>
    </rPh>
    <rPh sb="422" eb="425">
      <t>ゼンネンド</t>
    </rPh>
    <rPh sb="426" eb="428">
      <t>ドウリツ</t>
    </rPh>
    <rPh sb="433" eb="435">
      <t>コンゴ</t>
    </rPh>
    <rPh sb="437" eb="439">
      <t>ノウギョウ</t>
    </rPh>
    <rPh sb="439" eb="441">
      <t>シュウラク</t>
    </rPh>
    <rPh sb="441" eb="443">
      <t>ハイスイ</t>
    </rPh>
    <rPh sb="443" eb="445">
      <t>ジギョウ</t>
    </rPh>
    <rPh sb="448" eb="450">
      <t>ウンエイ</t>
    </rPh>
    <rPh sb="451" eb="452">
      <t>オコナ</t>
    </rPh>
    <rPh sb="456" eb="458">
      <t>シセツ</t>
    </rPh>
    <rPh sb="458" eb="460">
      <t>キボ</t>
    </rPh>
    <rPh sb="461" eb="463">
      <t>ミナオ</t>
    </rPh>
    <rPh sb="465" eb="467">
      <t>ケントウ</t>
    </rPh>
    <rPh sb="471" eb="473">
      <t>ヨテイ</t>
    </rPh>
    <rPh sb="480" eb="483">
      <t>スイセンカ</t>
    </rPh>
    <rPh sb="483" eb="484">
      <t>リツ</t>
    </rPh>
    <rPh sb="491" eb="494">
      <t>ゼンネンド</t>
    </rPh>
    <rPh sb="499" eb="501">
      <t>ドウリツ</t>
    </rPh>
    <rPh sb="505" eb="507">
      <t>セツゾク</t>
    </rPh>
    <rPh sb="513" eb="515">
      <t>セタイ</t>
    </rPh>
    <rPh sb="517" eb="519">
      <t>カニュウ</t>
    </rPh>
    <rPh sb="519" eb="521">
      <t>ソクシン</t>
    </rPh>
    <rPh sb="522" eb="523">
      <t>ヒ</t>
    </rPh>
    <rPh sb="524" eb="525">
      <t>ツヅ</t>
    </rPh>
    <rPh sb="526" eb="52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</si>
</sst>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54-4101-A3BF-0ABF9F1347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0.04</c:v>
                </c:pt>
              </c:numCache>
            </c:numRef>
          </c:val>
          <c:smooth val="0"/>
          <c:extLst>
            <c:ext xmlns:c16="http://schemas.microsoft.com/office/drawing/2014/chart" uri="{C3380CC4-5D6E-409C-BE32-E72D297353CC}">
              <c16:uniqueId val="{00000001-A654-4101-A3BF-0ABF9F1347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45.13</c:v>
                </c:pt>
                <c:pt idx="1">
                  <c:v>44.62</c:v>
                </c:pt>
                <c:pt idx="2">
                  <c:v>23.08</c:v>
                </c:pt>
                <c:pt idx="3">
                  <c:v>23.08</c:v>
                </c:pt>
                <c:pt idx="4">
                  <c:v>23.08</c:v>
                </c:pt>
              </c:numCache>
            </c:numRef>
          </c:val>
          <c:extLst>
            <c:ext xmlns:c16="http://schemas.microsoft.com/office/drawing/2014/chart" uri="{C3380CC4-5D6E-409C-BE32-E72D297353CC}">
              <c16:uniqueId val="{00000000-E5BD-49DC-B462-E6D43B5A390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26.7</c:v>
                </c:pt>
              </c:numCache>
            </c:numRef>
          </c:val>
          <c:smooth val="0"/>
          <c:extLst>
            <c:ext xmlns:c16="http://schemas.microsoft.com/office/drawing/2014/chart" uri="{C3380CC4-5D6E-409C-BE32-E72D297353CC}">
              <c16:uniqueId val="{00000001-E5BD-49DC-B462-E6D43B5A390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93.46</c:v>
                </c:pt>
                <c:pt idx="1">
                  <c:v>93.4</c:v>
                </c:pt>
                <c:pt idx="2">
                  <c:v>91.37</c:v>
                </c:pt>
                <c:pt idx="3">
                  <c:v>93.75</c:v>
                </c:pt>
                <c:pt idx="4">
                  <c:v>95.11</c:v>
                </c:pt>
              </c:numCache>
            </c:numRef>
          </c:val>
          <c:extLst>
            <c:ext xmlns:c16="http://schemas.microsoft.com/office/drawing/2014/chart" uri="{C3380CC4-5D6E-409C-BE32-E72D297353CC}">
              <c16:uniqueId val="{00000000-1443-4AEB-9345-C9D98175D1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66.459999999999994</c:v>
                </c:pt>
              </c:numCache>
            </c:numRef>
          </c:val>
          <c:smooth val="0"/>
          <c:extLst>
            <c:ext xmlns:c16="http://schemas.microsoft.com/office/drawing/2014/chart" uri="{C3380CC4-5D6E-409C-BE32-E72D297353CC}">
              <c16:uniqueId val="{00000001-1443-4AEB-9345-C9D98175D1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96.14</c:v>
                </c:pt>
                <c:pt idx="1">
                  <c:v>99.13</c:v>
                </c:pt>
                <c:pt idx="2">
                  <c:v>104.7</c:v>
                </c:pt>
                <c:pt idx="3">
                  <c:v>98.21</c:v>
                </c:pt>
                <c:pt idx="4">
                  <c:v>82.47</c:v>
                </c:pt>
              </c:numCache>
            </c:numRef>
          </c:val>
          <c:extLst>
            <c:ext xmlns:c16="http://schemas.microsoft.com/office/drawing/2014/chart" uri="{C3380CC4-5D6E-409C-BE32-E72D297353CC}">
              <c16:uniqueId val="{00000000-5324-46D9-9660-0F1EF02B704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24-46D9-9660-0F1EF02B704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BD-45B8-B742-93639F0BA6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BD-45B8-B742-93639F0BA6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EE-471E-97D2-2E16283ED8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EE-471E-97D2-2E16283ED8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A9-4B7D-BBF4-9257F67DA6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A9-4B7D-BBF4-9257F67DA6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F4-4B09-90F3-5F785DF13E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F4-4B09-90F3-5F785DF13E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1112.04</c:v>
                </c:pt>
                <c:pt idx="1">
                  <c:v>0</c:v>
                </c:pt>
                <c:pt idx="2" formatCode="#,##0.00;&quot;△&quot;#,##0.00;&quot;-&quot;">
                  <c:v>1513.15</c:v>
                </c:pt>
                <c:pt idx="3" formatCode="#,##0.00;&quot;△&quot;#,##0.00;&quot;-&quot;">
                  <c:v>1410.35</c:v>
                </c:pt>
                <c:pt idx="4" formatCode="#,##0.00;&quot;△&quot;#,##0.00;&quot;-&quot;">
                  <c:v>1335.04</c:v>
                </c:pt>
              </c:numCache>
            </c:numRef>
          </c:val>
          <c:extLst>
            <c:ext xmlns:c16="http://schemas.microsoft.com/office/drawing/2014/chart" uri="{C3380CC4-5D6E-409C-BE32-E72D297353CC}">
              <c16:uniqueId val="{00000000-7FCF-41A6-8E9F-C80AEC644F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1864.29</c:v>
                </c:pt>
              </c:numCache>
            </c:numRef>
          </c:val>
          <c:smooth val="0"/>
          <c:extLst>
            <c:ext xmlns:c16="http://schemas.microsoft.com/office/drawing/2014/chart" uri="{C3380CC4-5D6E-409C-BE32-E72D297353CC}">
              <c16:uniqueId val="{00000001-7FCF-41A6-8E9F-C80AEC644F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56.3</c:v>
                </c:pt>
                <c:pt idx="1">
                  <c:v>51.38</c:v>
                </c:pt>
                <c:pt idx="2">
                  <c:v>35.86</c:v>
                </c:pt>
                <c:pt idx="3">
                  <c:v>39.57</c:v>
                </c:pt>
                <c:pt idx="4">
                  <c:v>41.61</c:v>
                </c:pt>
              </c:numCache>
            </c:numRef>
          </c:val>
          <c:extLst>
            <c:ext xmlns:c16="http://schemas.microsoft.com/office/drawing/2014/chart" uri="{C3380CC4-5D6E-409C-BE32-E72D297353CC}">
              <c16:uniqueId val="{00000000-1C9A-4BA1-AF98-53EDB37D33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51.32</c:v>
                </c:pt>
              </c:numCache>
            </c:numRef>
          </c:val>
          <c:smooth val="0"/>
          <c:extLst>
            <c:ext xmlns:c16="http://schemas.microsoft.com/office/drawing/2014/chart" uri="{C3380CC4-5D6E-409C-BE32-E72D297353CC}">
              <c16:uniqueId val="{00000001-1C9A-4BA1-AF98-53EDB37D33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229.07</c:v>
                </c:pt>
                <c:pt idx="1">
                  <c:v>232.75</c:v>
                </c:pt>
                <c:pt idx="2">
                  <c:v>354.33</c:v>
                </c:pt>
                <c:pt idx="3">
                  <c:v>324.99</c:v>
                </c:pt>
                <c:pt idx="4">
                  <c:v>319.52</c:v>
                </c:pt>
              </c:numCache>
            </c:numRef>
          </c:val>
          <c:extLst>
            <c:ext xmlns:c16="http://schemas.microsoft.com/office/drawing/2014/chart" uri="{C3380CC4-5D6E-409C-BE32-E72D297353CC}">
              <c16:uniqueId val="{00000000-F03A-4282-BFC4-185CE3716D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329.91</c:v>
                </c:pt>
              </c:numCache>
            </c:numRef>
          </c:val>
          <c:smooth val="0"/>
          <c:extLst>
            <c:ext xmlns:c16="http://schemas.microsoft.com/office/drawing/2014/chart" uri="{C3380CC4-5D6E-409C-BE32-E72D297353CC}">
              <c16:uniqueId val="{00000001-F03A-4282-BFC4-185CE3716D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大和村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tr">
        <f>データ!$M$6</f>
        <v>非設置</v>
      </c>
      <c r="AE8" s="73"/>
      <c r="AF8" s="73"/>
      <c r="AG8" s="73"/>
      <c r="AH8" s="73"/>
      <c r="AI8" s="73"/>
      <c r="AJ8" s="73"/>
      <c r="AK8" s="3"/>
      <c r="AL8" s="69">
        <f>データ!S6</f>
        <v>1470</v>
      </c>
      <c r="AM8" s="69"/>
      <c r="AN8" s="69"/>
      <c r="AO8" s="69"/>
      <c r="AP8" s="69"/>
      <c r="AQ8" s="69"/>
      <c r="AR8" s="69"/>
      <c r="AS8" s="69"/>
      <c r="AT8" s="68">
        <f>データ!T6</f>
        <v>88.26</v>
      </c>
      <c r="AU8" s="68"/>
      <c r="AV8" s="68"/>
      <c r="AW8" s="68"/>
      <c r="AX8" s="68"/>
      <c r="AY8" s="68"/>
      <c r="AZ8" s="68"/>
      <c r="BA8" s="68"/>
      <c r="BB8" s="68">
        <f>データ!U6</f>
        <v>16.66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12.76</v>
      </c>
      <c r="Q10" s="68"/>
      <c r="R10" s="68"/>
      <c r="S10" s="68"/>
      <c r="T10" s="68"/>
      <c r="U10" s="68"/>
      <c r="V10" s="68"/>
      <c r="W10" s="68">
        <f>データ!Q6</f>
        <v>100</v>
      </c>
      <c r="X10" s="68"/>
      <c r="Y10" s="68"/>
      <c r="Z10" s="68"/>
      <c r="AA10" s="68"/>
      <c r="AB10" s="68"/>
      <c r="AC10" s="68"/>
      <c r="AD10" s="69">
        <f>データ!R6</f>
        <v>2160</v>
      </c>
      <c r="AE10" s="69"/>
      <c r="AF10" s="69"/>
      <c r="AG10" s="69"/>
      <c r="AH10" s="69"/>
      <c r="AI10" s="69"/>
      <c r="AJ10" s="69"/>
      <c r="AK10" s="2"/>
      <c r="AL10" s="69">
        <f>データ!V6</f>
        <v>184</v>
      </c>
      <c r="AM10" s="69"/>
      <c r="AN10" s="69"/>
      <c r="AO10" s="69"/>
      <c r="AP10" s="69"/>
      <c r="AQ10" s="69"/>
      <c r="AR10" s="69"/>
      <c r="AS10" s="69"/>
      <c r="AT10" s="68">
        <f>データ!W6</f>
        <v>0.08</v>
      </c>
      <c r="AU10" s="68"/>
      <c r="AV10" s="68"/>
      <c r="AW10" s="68"/>
      <c r="AX10" s="68"/>
      <c r="AY10" s="68"/>
      <c r="AZ10" s="68"/>
      <c r="BA10" s="68"/>
      <c r="BB10" s="68">
        <f>データ!X6</f>
        <v>2300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LGwemP6kNl5aKitiwgoc+o325e5lX/3U31yrRLAJ1+exQNkdN9h0lHI7ZgjLms4USCHt+xXXvZuY0gDyBchDEw==" saltValue="SC9T6WJcWUowu2w1dC16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465232</v>
      </c>
      <c r="D6" s="33">
        <f t="shared" si="3"/>
        <v>47</v>
      </c>
      <c r="E6" s="33">
        <f t="shared" si="3"/>
        <v>17</v>
      </c>
      <c r="F6" s="33">
        <f t="shared" si="3"/>
        <v>6</v>
      </c>
      <c r="G6" s="33">
        <f t="shared" si="3"/>
        <v>0</v>
      </c>
      <c r="H6" s="33" t="str">
        <f t="shared" si="3"/>
        <v>鹿児島県　大和村</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12.76</v>
      </c>
      <c r="Q6" s="34">
        <f t="shared" si="3"/>
        <v>100</v>
      </c>
      <c r="R6" s="34">
        <f t="shared" si="3"/>
        <v>2160</v>
      </c>
      <c r="S6" s="34">
        <f t="shared" si="3"/>
        <v>1470</v>
      </c>
      <c r="T6" s="34">
        <f t="shared" si="3"/>
        <v>88.26</v>
      </c>
      <c r="U6" s="34">
        <f t="shared" si="3"/>
        <v>16.66</v>
      </c>
      <c r="V6" s="34">
        <f t="shared" si="3"/>
        <v>184</v>
      </c>
      <c r="W6" s="34">
        <f t="shared" si="3"/>
        <v>0.08</v>
      </c>
      <c r="X6" s="34">
        <f t="shared" si="3"/>
        <v>2300</v>
      </c>
      <c r="Y6" s="35">
        <f>IF(Y7="",NA(),Y7)</f>
        <v>96.14</v>
      </c>
      <c r="Z6" s="35">
        <f t="shared" ref="Z6:AH6" si="4">IF(Z7="",NA(),Z7)</f>
        <v>99.13</v>
      </c>
      <c r="AA6" s="35">
        <f t="shared" si="4"/>
        <v>104.7</v>
      </c>
      <c r="AB6" s="35">
        <f t="shared" si="4"/>
        <v>98.21</v>
      </c>
      <c r="AC6" s="35">
        <f t="shared" si="4"/>
        <v>82.47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1112.04</v>
      </c>
      <c r="BG6" s="34">
        <f t="shared" ref="BG6:BO6" si="7">IF(BG7="",NA(),BG7)</f>
        <v>0</v>
      </c>
      <c r="BH6" s="35">
        <f t="shared" si="7"/>
        <v>1513.15</v>
      </c>
      <c r="BI6" s="35">
        <f t="shared" si="7"/>
        <v>1410.35</v>
      </c>
      <c r="BJ6" s="35">
        <f t="shared" si="7"/>
        <v>1335.04</v>
      </c>
      <c r="BK6" s="35">
        <f t="shared" si="7"/>
        <v>1451.54</v>
      </c>
      <c r="BL6" s="35">
        <f t="shared" si="7"/>
        <v>1700.42</v>
      </c>
      <c r="BM6" s="35">
        <f t="shared" si="7"/>
        <v>1491.92</v>
      </c>
      <c r="BN6" s="35">
        <f t="shared" si="7"/>
        <v>1756.26</v>
      </c>
      <c r="BO6" s="35">
        <f t="shared" si="7"/>
        <v>1864.29</v>
      </c>
      <c r="BP6" s="34" t="str">
        <f>IF(BP7="","",IF(BP7="-","【-】","【"&amp;SUBSTITUTE(TEXT(BP7,"#,##0.00"),"-","△")&amp;"】"))</f>
        <v>【953.26】</v>
      </c>
      <c r="BQ6" s="35">
        <f>IF(BQ7="",NA(),BQ7)</f>
        <v>56.3</v>
      </c>
      <c r="BR6" s="35">
        <f t="shared" ref="BR6:BZ6" si="8">IF(BR7="",NA(),BR7)</f>
        <v>51.38</v>
      </c>
      <c r="BS6" s="35">
        <f t="shared" si="8"/>
        <v>35.86</v>
      </c>
      <c r="BT6" s="35">
        <f t="shared" si="8"/>
        <v>39.57</v>
      </c>
      <c r="BU6" s="35">
        <f t="shared" si="8"/>
        <v>41.61</v>
      </c>
      <c r="BV6" s="35">
        <f t="shared" si="8"/>
        <v>33.58</v>
      </c>
      <c r="BW6" s="35">
        <f t="shared" si="8"/>
        <v>34.51</v>
      </c>
      <c r="BX6" s="35">
        <f t="shared" si="8"/>
        <v>46.77</v>
      </c>
      <c r="BY6" s="35">
        <f t="shared" si="8"/>
        <v>45.78</v>
      </c>
      <c r="BZ6" s="35">
        <f t="shared" si="8"/>
        <v>51.32</v>
      </c>
      <c r="CA6" s="34" t="str">
        <f>IF(CA7="","",IF(CA7="-","【-】","【"&amp;SUBSTITUTE(TEXT(CA7,"#,##0.00"),"-","△")&amp;"】"))</f>
        <v>【45.31】</v>
      </c>
      <c r="CB6" s="35">
        <f>IF(CB7="",NA(),CB7)</f>
        <v>229.07</v>
      </c>
      <c r="CC6" s="35">
        <f t="shared" ref="CC6:CK6" si="9">IF(CC7="",NA(),CC7)</f>
        <v>232.75</v>
      </c>
      <c r="CD6" s="35">
        <f t="shared" si="9"/>
        <v>354.33</v>
      </c>
      <c r="CE6" s="35">
        <f t="shared" si="9"/>
        <v>324.99</v>
      </c>
      <c r="CF6" s="35">
        <f t="shared" si="9"/>
        <v>319.52</v>
      </c>
      <c r="CG6" s="35">
        <f t="shared" si="9"/>
        <v>514.39</v>
      </c>
      <c r="CH6" s="35">
        <f t="shared" si="9"/>
        <v>476.11</v>
      </c>
      <c r="CI6" s="35">
        <f t="shared" si="9"/>
        <v>348.75</v>
      </c>
      <c r="CJ6" s="35">
        <f t="shared" si="9"/>
        <v>367.7</v>
      </c>
      <c r="CK6" s="35">
        <f t="shared" si="9"/>
        <v>329.91</v>
      </c>
      <c r="CL6" s="34" t="str">
        <f>IF(CL7="","",IF(CL7="-","【-】","【"&amp;SUBSTITUTE(TEXT(CL7,"#,##0.00"),"-","△")&amp;"】"))</f>
        <v>【379.91】</v>
      </c>
      <c r="CM6" s="35">
        <f>IF(CM7="",NA(),CM7)</f>
        <v>45.13</v>
      </c>
      <c r="CN6" s="35">
        <f t="shared" ref="CN6:CV6" si="10">IF(CN7="",NA(),CN7)</f>
        <v>44.62</v>
      </c>
      <c r="CO6" s="35">
        <f t="shared" si="10"/>
        <v>23.08</v>
      </c>
      <c r="CP6" s="35">
        <f t="shared" si="10"/>
        <v>23.08</v>
      </c>
      <c r="CQ6" s="35">
        <f t="shared" si="10"/>
        <v>23.08</v>
      </c>
      <c r="CR6" s="35">
        <f t="shared" si="10"/>
        <v>29.28</v>
      </c>
      <c r="CS6" s="35">
        <f t="shared" si="10"/>
        <v>29.4</v>
      </c>
      <c r="CT6" s="35">
        <f t="shared" si="10"/>
        <v>29.8</v>
      </c>
      <c r="CU6" s="35">
        <f t="shared" si="10"/>
        <v>29.43</v>
      </c>
      <c r="CV6" s="35">
        <f t="shared" si="10"/>
        <v>26.7</v>
      </c>
      <c r="CW6" s="34" t="str">
        <f>IF(CW7="","",IF(CW7="-","【-】","【"&amp;SUBSTITUTE(TEXT(CW7,"#,##0.00"),"-","△")&amp;"】"))</f>
        <v>【33.67】</v>
      </c>
      <c r="CX6" s="35">
        <f>IF(CX7="",NA(),CX7)</f>
        <v>93.46</v>
      </c>
      <c r="CY6" s="35">
        <f t="shared" ref="CY6:DG6" si="11">IF(CY7="",NA(),CY7)</f>
        <v>93.4</v>
      </c>
      <c r="CZ6" s="35">
        <f t="shared" si="11"/>
        <v>91.37</v>
      </c>
      <c r="DA6" s="35">
        <f t="shared" si="11"/>
        <v>93.75</v>
      </c>
      <c r="DB6" s="35">
        <f t="shared" si="11"/>
        <v>95.11</v>
      </c>
      <c r="DC6" s="35">
        <f t="shared" si="11"/>
        <v>66.819999999999993</v>
      </c>
      <c r="DD6" s="35">
        <f t="shared" si="11"/>
        <v>63.77</v>
      </c>
      <c r="DE6" s="35">
        <f t="shared" si="11"/>
        <v>66.95</v>
      </c>
      <c r="DF6" s="35">
        <f t="shared" si="11"/>
        <v>66.33</v>
      </c>
      <c r="DG6" s="35">
        <f t="shared" si="11"/>
        <v>66.459999999999994</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4">
        <f t="shared" si="14"/>
        <v>0</v>
      </c>
      <c r="EM6" s="35">
        <f t="shared" si="14"/>
        <v>0.26</v>
      </c>
      <c r="EN6" s="35">
        <f t="shared" si="14"/>
        <v>0.04</v>
      </c>
      <c r="EO6" s="34" t="str">
        <f>IF(EO7="","",IF(EO7="-","【-】","【"&amp;SUBSTITUTE(TEXT(EO7,"#,##0.00"),"-","△")&amp;"】"))</f>
        <v>【0.01】</v>
      </c>
    </row>
    <row r="7" spans="1:145" s="36" customFormat="1" x14ac:dyDescent="0.15">
      <c r="A7" s="28"/>
      <c r="B7" s="37">
        <v>2019</v>
      </c>
      <c r="C7" s="37">
        <v>465232</v>
      </c>
      <c r="D7" s="37">
        <v>47</v>
      </c>
      <c r="E7" s="37">
        <v>17</v>
      </c>
      <c r="F7" s="37">
        <v>6</v>
      </c>
      <c r="G7" s="37">
        <v>0</v>
      </c>
      <c r="H7" s="37" t="s">
        <v>98</v>
      </c>
      <c r="I7" s="37" t="s">
        <v>99</v>
      </c>
      <c r="J7" s="37" t="s">
        <v>100</v>
      </c>
      <c r="K7" s="37" t="s">
        <v>101</v>
      </c>
      <c r="L7" s="37" t="s">
        <v>102</v>
      </c>
      <c r="M7" s="37" t="s">
        <v>103</v>
      </c>
      <c r="N7" s="38" t="s">
        <v>104</v>
      </c>
      <c r="O7" s="38" t="s">
        <v>105</v>
      </c>
      <c r="P7" s="38">
        <v>12.76</v>
      </c>
      <c r="Q7" s="38">
        <v>100</v>
      </c>
      <c r="R7" s="38">
        <v>2160</v>
      </c>
      <c r="S7" s="38">
        <v>1470</v>
      </c>
      <c r="T7" s="38">
        <v>88.26</v>
      </c>
      <c r="U7" s="38">
        <v>16.66</v>
      </c>
      <c r="V7" s="38">
        <v>184</v>
      </c>
      <c r="W7" s="38">
        <v>0.08</v>
      </c>
      <c r="X7" s="38">
        <v>2300</v>
      </c>
      <c r="Y7" s="38">
        <v>96.14</v>
      </c>
      <c r="Z7" s="38">
        <v>99.13</v>
      </c>
      <c r="AA7" s="38">
        <v>104.7</v>
      </c>
      <c r="AB7" s="38">
        <v>98.21</v>
      </c>
      <c r="AC7" s="38">
        <v>82.47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1112.04</v>
      </c>
      <c r="BG7" s="38">
        <v>0</v>
      </c>
      <c r="BH7" s="38">
        <v>1513.15</v>
      </c>
      <c r="BI7" s="38">
        <v>1410.35</v>
      </c>
      <c r="BJ7" s="38">
        <v>1335.04</v>
      </c>
      <c r="BK7" s="38">
        <v>1451.54</v>
      </c>
      <c r="BL7" s="38">
        <v>1700.42</v>
      </c>
      <c r="BM7" s="38">
        <v>1491.92</v>
      </c>
      <c r="BN7" s="38">
        <v>1756.26</v>
      </c>
      <c r="BO7" s="38">
        <v>1864.29</v>
      </c>
      <c r="BP7" s="38">
        <v>953.26</v>
      </c>
      <c r="BQ7" s="38">
        <v>56.3</v>
      </c>
      <c r="BR7" s="38">
        <v>51.38</v>
      </c>
      <c r="BS7" s="38">
        <v>35.86</v>
      </c>
      <c r="BT7" s="38">
        <v>39.57</v>
      </c>
      <c r="BU7" s="38">
        <v>41.61</v>
      </c>
      <c r="BV7" s="38">
        <v>33.58</v>
      </c>
      <c r="BW7" s="38">
        <v>34.51</v>
      </c>
      <c r="BX7" s="38">
        <v>46.77</v>
      </c>
      <c r="BY7" s="38">
        <v>45.78</v>
      </c>
      <c r="BZ7" s="38">
        <v>51.32</v>
      </c>
      <c r="CA7" s="38">
        <v>45.31</v>
      </c>
      <c r="CB7" s="38">
        <v>229.07</v>
      </c>
      <c r="CC7" s="38">
        <v>232.75</v>
      </c>
      <c r="CD7" s="38">
        <v>354.33</v>
      </c>
      <c r="CE7" s="38">
        <v>324.99</v>
      </c>
      <c r="CF7" s="38">
        <v>319.52</v>
      </c>
      <c r="CG7" s="38">
        <v>514.39</v>
      </c>
      <c r="CH7" s="38">
        <v>476.11</v>
      </c>
      <c r="CI7" s="38">
        <v>348.75</v>
      </c>
      <c r="CJ7" s="38">
        <v>367.7</v>
      </c>
      <c r="CK7" s="38">
        <v>329.91</v>
      </c>
      <c r="CL7" s="38">
        <v>379.91</v>
      </c>
      <c r="CM7" s="38">
        <v>45.13</v>
      </c>
      <c r="CN7" s="38">
        <v>44.62</v>
      </c>
      <c r="CO7" s="38">
        <v>23.08</v>
      </c>
      <c r="CP7" s="38">
        <v>23.08</v>
      </c>
      <c r="CQ7" s="38">
        <v>23.08</v>
      </c>
      <c r="CR7" s="38">
        <v>29.28</v>
      </c>
      <c r="CS7" s="38">
        <v>29.4</v>
      </c>
      <c r="CT7" s="38">
        <v>29.8</v>
      </c>
      <c r="CU7" s="38">
        <v>29.43</v>
      </c>
      <c r="CV7" s="38">
        <v>26.7</v>
      </c>
      <c r="CW7" s="38">
        <v>33.67</v>
      </c>
      <c r="CX7" s="38">
        <v>93.46</v>
      </c>
      <c r="CY7" s="38">
        <v>93.4</v>
      </c>
      <c r="CZ7" s="38">
        <v>91.37</v>
      </c>
      <c r="DA7" s="38">
        <v>93.75</v>
      </c>
      <c r="DB7" s="38">
        <v>95.11</v>
      </c>
      <c r="DC7" s="38">
        <v>66.819999999999993</v>
      </c>
      <c r="DD7" s="38">
        <v>63.77</v>
      </c>
      <c r="DE7" s="38">
        <v>66.95</v>
      </c>
      <c r="DF7" s="38">
        <v>66.33</v>
      </c>
      <c r="DG7" s="38">
        <v>66.459999999999994</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v>
      </c>
      <c r="EM7" s="38">
        <v>0.26</v>
      </c>
      <c r="EN7" s="38">
        <v>0.04</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2021-01-26T23:58:57Z</cp:lastPrinted>
  <dcterms:created xsi:type="dcterms:W3CDTF">2020-12-04T03:12:58Z</dcterms:created>
  <dcterms:modified xsi:type="dcterms:W3CDTF">2021-02-18T00:28:03Z</dcterms:modified>
  <cp:category/>
</cp:coreProperties>
</file>