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35 瀬戸内町【済】\"/>
    </mc:Choice>
  </mc:AlternateContent>
  <workbookProtection workbookAlgorithmName="SHA-512" workbookHashValue="I8rSjdRbhlgWIJN5C9eaM5aLaupBlDA+M9IJvghH+PLqcsjzLZ5pLwtYeK2xQ2Zy/X1qXuIq3nH3envuC/rtfQ==" workbookSaltValue="kKZfAmIMMznw8CWPEQmrjQ==" workbookSpinCount="100000" lockStructure="1"/>
  <bookViews>
    <workbookView xWindow="0" yWindow="0" windowWidth="12660" windowHeight="706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<sst xmlns="http://schemas.openxmlformats.org/spreadsheetml/2006/main" count="233" uniqueCount="119">
  <si>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</si>
  <si>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</si>
  <si>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</si>
  <si>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</si>
  <si>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</si>
  <si>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</si>
  <si>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</si>
  <si>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</si>
  <si>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</si>
  <si>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</si>
  <si>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</si>
  <si>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</si>
  <si>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</si>
  <si>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</si>
  <si>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</si>
  <si>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</si>
  <si>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</si>
  <si>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</si>
  <si>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</si>
  <si>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</si>
  <si>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</si>
  <si>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</si>
  <si>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</si>
  <si>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</si>
  <si>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</si>
  <si>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</si>
  <si>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</si>
  <si>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</si>
  <si>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</si>
  <si>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</si>
  <si>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</si>
  <si>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</si>
  <si>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</si>
  <si>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</si>
  <si>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</si>
  <si>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</si>
  <si>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</si>
  <si>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</si>
  <si>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</si>
  <si>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</si>
  <si>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</si>
  <si>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</si>
  <si>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</si>
  <si>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</si>
  <si>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</si>
  <si>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</si>
  <si>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</si>
  <si>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</si>
  <si>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</si>
  <si>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</si>
  <si>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</si>
  <si>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</si>
  <si>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</si>
  <si>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</si>
  <si>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</si>
  <si>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</si>
  <si>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</si>
  <si>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</si>
  <si>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</si>
  <si>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</si>
  <si>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</si>
  <si>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</si>
  <si>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</si>
  <si>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</si>
  <si>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</si>
  <si>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</si>
  <si>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</si>
  <si>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</si>
  <si>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</si>
  <si>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</si>
  <si>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</si>
  <si>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</si>
  <si>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</si>
  <si>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</si>
  <si>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</si>
  <si>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</si>
  <si>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</si>
  <si>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</si>
  <si>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</si>
  <si>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</si>
  <si>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</si>
  <si>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</si>
  <si>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</si>
  <si>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</si>
  <si>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</si>
  <si>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</si>
  <si>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</si>
  <si>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</si>
  <si>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</si>
  <si>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</si>
  <si>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</si>
  <si>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</si>
  <si>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</si>
  <si>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</si>
  <si>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</si>
  <si>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</si>
  <si>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瀬戸内町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</si>
  <si>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</si>
  <si>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</si>
  <si>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</si>
  <si>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</si>
  <si>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</si>
  <si>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</si>
  <si>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</si>
  <si>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</si>
  <si>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</si>
  <si>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</si>
  <si>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</si>
  <si>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</si>
  <si>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</si>
  <si>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</si>
  <si>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</si>
  <si>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</si>
  <si>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</si>
  <si>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</si>
  <si>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</si>
  <si>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③管路更新率については，年次的に実施しており今後も計画的な管路更新に努める。</t>
    <rPh sb="1" eb="3">
      <t>カンロ</t>
    </rPh>
    <rPh sb="3" eb="5">
      <t>コウシン</t>
    </rPh>
    <rPh sb="5" eb="6">
      <t>リツ</t>
    </rPh>
    <rPh sb="12" eb="14">
      <t>ネンジ</t>
    </rPh>
    <rPh sb="14" eb="15">
      <t>テキ</t>
    </rPh>
    <rPh sb="16" eb="18">
      <t>ジッシ</t>
    </rPh>
    <rPh sb="22" eb="24">
      <t>コンゴ</t>
    </rPh>
    <rPh sb="25" eb="27">
      <t>ケイカク</t>
    </rPh>
    <rPh sb="27" eb="28">
      <t>テキ</t>
    </rPh>
    <rPh sb="29" eb="31">
      <t>カンロ</t>
    </rPh>
    <rPh sb="31" eb="33">
      <t>コウシン</t>
    </rPh>
    <rPh sb="34" eb="35">
      <t>ツト</t>
    </rPh>
    <phoneticPr fontId="4"/>
  </si>
  <si>
    <t>①収益的収支比率については，年々減少している。これは人口減少により使用料収入が減っていく中，企業債償還金が年々増加しているためである。また一般会計からの繰入金の依存度も高いので料金改定等の改善が必要である。
④企業債残高対給水収益比率については，年々増加傾向であり過剰投資であると考えられる。しかし本町の簡易水道施設は数多く点在し，ほとんどの施設が老朽化しており施設の更新が必要である。今後資産整備や経営戦略を策定していく中で，料金改定や計画的必要最小限の投資を行い改善を図る。
⑤料金回収率については，全国平均と同程度であるが，給水収益以外の収入による依存度が高い状況であるので，更なる改善が必要である。
⑥給水原価については，全国平均・類似団体数値と同程度である。
⑦施設利用率については，継続的な人口減少により今後も低下が予想され，施設統廃合等の検討が必要である。
⑧有収率については，全国平均・類似団体と比較すると高い。</t>
    <rPh sb="1" eb="4">
      <t>シュウエキテキ</t>
    </rPh>
    <rPh sb="4" eb="6">
      <t>シュウシ</t>
    </rPh>
    <rPh sb="6" eb="8">
      <t>ヒリツ</t>
    </rPh>
    <rPh sb="14" eb="16">
      <t>ネンネン</t>
    </rPh>
    <rPh sb="16" eb="18">
      <t>ゲンショウ</t>
    </rPh>
    <rPh sb="26" eb="28">
      <t>ジンコウ</t>
    </rPh>
    <rPh sb="28" eb="30">
      <t>ゲンショウ</t>
    </rPh>
    <rPh sb="33" eb="36">
      <t>シヨウリョウ</t>
    </rPh>
    <rPh sb="36" eb="38">
      <t>シュウニュウ</t>
    </rPh>
    <rPh sb="39" eb="40">
      <t>ヘ</t>
    </rPh>
    <rPh sb="44" eb="45">
      <t>ナカ</t>
    </rPh>
    <rPh sb="46" eb="48">
      <t>キギョウ</t>
    </rPh>
    <rPh sb="48" eb="49">
      <t>サイ</t>
    </rPh>
    <rPh sb="49" eb="51">
      <t>ショウカン</t>
    </rPh>
    <rPh sb="51" eb="52">
      <t>キン</t>
    </rPh>
    <rPh sb="53" eb="55">
      <t>ネンネン</t>
    </rPh>
    <rPh sb="55" eb="57">
      <t>ゾウカ</t>
    </rPh>
    <rPh sb="69" eb="71">
      <t>イッパン</t>
    </rPh>
    <rPh sb="71" eb="73">
      <t>カイケイ</t>
    </rPh>
    <rPh sb="76" eb="78">
      <t>クリイレ</t>
    </rPh>
    <rPh sb="78" eb="79">
      <t>キン</t>
    </rPh>
    <rPh sb="80" eb="83">
      <t>イゾンド</t>
    </rPh>
    <rPh sb="84" eb="85">
      <t>タカ</t>
    </rPh>
    <rPh sb="88" eb="90">
      <t>リョウキン</t>
    </rPh>
    <rPh sb="90" eb="92">
      <t>カイテイ</t>
    </rPh>
    <rPh sb="92" eb="93">
      <t>トウ</t>
    </rPh>
    <rPh sb="94" eb="96">
      <t>カイゼン</t>
    </rPh>
    <rPh sb="97" eb="99">
      <t>ヒツヨウ</t>
    </rPh>
    <rPh sb="105" eb="107">
      <t>キギョウ</t>
    </rPh>
    <rPh sb="107" eb="108">
      <t>サイ</t>
    </rPh>
    <rPh sb="108" eb="110">
      <t>ザンダカ</t>
    </rPh>
    <rPh sb="110" eb="111">
      <t>タイ</t>
    </rPh>
    <rPh sb="111" eb="113">
      <t>キュウスイ</t>
    </rPh>
    <rPh sb="113" eb="115">
      <t>シュウエキ</t>
    </rPh>
    <rPh sb="115" eb="117">
      <t>ヒリツ</t>
    </rPh>
    <rPh sb="123" eb="125">
      <t>ネンネン</t>
    </rPh>
    <rPh sb="125" eb="127">
      <t>ゾウカ</t>
    </rPh>
    <rPh sb="127" eb="129">
      <t>ケイコウ</t>
    </rPh>
    <rPh sb="132" eb="134">
      <t>カジョウ</t>
    </rPh>
    <rPh sb="134" eb="136">
      <t>トウシ</t>
    </rPh>
    <rPh sb="140" eb="141">
      <t>カンガ</t>
    </rPh>
    <rPh sb="149" eb="151">
      <t>ホンチョウ</t>
    </rPh>
    <rPh sb="152" eb="154">
      <t>カンイ</t>
    </rPh>
    <rPh sb="154" eb="156">
      <t>スイドウ</t>
    </rPh>
    <rPh sb="156" eb="158">
      <t>シセツ</t>
    </rPh>
    <rPh sb="159" eb="161">
      <t>カズオオ</t>
    </rPh>
    <rPh sb="162" eb="164">
      <t>テンザイ</t>
    </rPh>
    <rPh sb="171" eb="173">
      <t>シセツ</t>
    </rPh>
    <rPh sb="174" eb="177">
      <t>ロウキュウカ</t>
    </rPh>
    <rPh sb="181" eb="183">
      <t>シセツ</t>
    </rPh>
    <rPh sb="184" eb="186">
      <t>コウシン</t>
    </rPh>
    <rPh sb="187" eb="189">
      <t>ヒツヨウ</t>
    </rPh>
    <rPh sb="193" eb="195">
      <t>コンゴ</t>
    </rPh>
    <rPh sb="195" eb="197">
      <t>シサン</t>
    </rPh>
    <rPh sb="197" eb="199">
      <t>セイビ</t>
    </rPh>
    <rPh sb="200" eb="202">
      <t>ケイエイ</t>
    </rPh>
    <rPh sb="202" eb="204">
      <t>センリャク</t>
    </rPh>
    <rPh sb="205" eb="207">
      <t>サクテイ</t>
    </rPh>
    <rPh sb="211" eb="212">
      <t>ナカ</t>
    </rPh>
    <rPh sb="214" eb="216">
      <t>リョウキン</t>
    </rPh>
    <rPh sb="216" eb="218">
      <t>カイテイ</t>
    </rPh>
    <rPh sb="219" eb="222">
      <t>ケイカクテキ</t>
    </rPh>
    <rPh sb="222" eb="224">
      <t>ヒツヨウ</t>
    </rPh>
    <rPh sb="224" eb="227">
      <t>サイショウゲン</t>
    </rPh>
    <rPh sb="228" eb="230">
      <t>トウシ</t>
    </rPh>
    <rPh sb="231" eb="232">
      <t>オコナ</t>
    </rPh>
    <rPh sb="233" eb="235">
      <t>カイゼン</t>
    </rPh>
    <rPh sb="236" eb="237">
      <t>ハカ</t>
    </rPh>
    <rPh sb="241" eb="243">
      <t>リョウキン</t>
    </rPh>
    <rPh sb="243" eb="245">
      <t>カイシュウ</t>
    </rPh>
    <rPh sb="245" eb="246">
      <t>リツ</t>
    </rPh>
    <rPh sb="252" eb="254">
      <t>ゼンコク</t>
    </rPh>
    <rPh sb="254" eb="256">
      <t>ヘイキン</t>
    </rPh>
    <rPh sb="257" eb="260">
      <t>ドウテイド</t>
    </rPh>
    <rPh sb="265" eb="267">
      <t>キュウスイ</t>
    </rPh>
    <rPh sb="267" eb="269">
      <t>シュウエキ</t>
    </rPh>
    <rPh sb="269" eb="271">
      <t>イガイ</t>
    </rPh>
    <rPh sb="272" eb="274">
      <t>シュウニュウ</t>
    </rPh>
    <rPh sb="277" eb="280">
      <t>イゾンド</t>
    </rPh>
    <rPh sb="281" eb="282">
      <t>タカ</t>
    </rPh>
    <rPh sb="283" eb="285">
      <t>ジョウキョウ</t>
    </rPh>
    <rPh sb="291" eb="292">
      <t>サラ</t>
    </rPh>
    <rPh sb="294" eb="296">
      <t>カイゼン</t>
    </rPh>
    <rPh sb="297" eb="299">
      <t>ヒツヨウ</t>
    </rPh>
    <rPh sb="305" eb="307">
      <t>キュウスイ</t>
    </rPh>
    <rPh sb="307" eb="309">
      <t>ゲンカ</t>
    </rPh>
    <rPh sb="315" eb="317">
      <t>ゼンコク</t>
    </rPh>
    <rPh sb="317" eb="319">
      <t>ヘイキン</t>
    </rPh>
    <rPh sb="320" eb="322">
      <t>ルイジ</t>
    </rPh>
    <rPh sb="322" eb="324">
      <t>ダンタイ</t>
    </rPh>
    <rPh sb="324" eb="326">
      <t>スウチ</t>
    </rPh>
    <rPh sb="327" eb="330">
      <t>ドウテイド</t>
    </rPh>
    <rPh sb="336" eb="338">
      <t>シセツ</t>
    </rPh>
    <rPh sb="338" eb="340">
      <t>リヨウ</t>
    </rPh>
    <rPh sb="340" eb="341">
      <t>リツ</t>
    </rPh>
    <rPh sb="347" eb="350">
      <t>ケイゾクテキ</t>
    </rPh>
    <rPh sb="351" eb="353">
      <t>ジンコウ</t>
    </rPh>
    <rPh sb="353" eb="355">
      <t>ゲンショウ</t>
    </rPh>
    <rPh sb="358" eb="360">
      <t>コンゴ</t>
    </rPh>
    <rPh sb="361" eb="363">
      <t>テイカ</t>
    </rPh>
    <rPh sb="364" eb="366">
      <t>ヨソウ</t>
    </rPh>
    <rPh sb="369" eb="371">
      <t>シセツ</t>
    </rPh>
    <rPh sb="371" eb="374">
      <t>トウハイゴウ</t>
    </rPh>
    <rPh sb="374" eb="375">
      <t>トウ</t>
    </rPh>
    <rPh sb="376" eb="378">
      <t>ケントウ</t>
    </rPh>
    <rPh sb="379" eb="381">
      <t>ヒツヨウ</t>
    </rPh>
    <rPh sb="387" eb="390">
      <t>ユウシュウリツ</t>
    </rPh>
    <rPh sb="396" eb="398">
      <t>ゼンコク</t>
    </rPh>
    <rPh sb="398" eb="400">
      <t>ヘイキン</t>
    </rPh>
    <rPh sb="401" eb="403">
      <t>ルイジ</t>
    </rPh>
    <rPh sb="403" eb="405">
      <t>ダンタイ</t>
    </rPh>
    <rPh sb="406" eb="408">
      <t>ヒカク</t>
    </rPh>
    <rPh sb="411" eb="412">
      <t>タカ</t>
    </rPh>
    <phoneticPr fontId="4"/>
  </si>
  <si>
    <t>本町の経営は，一般会計からの繰入金による依存が高く，また企業債借入残高も高いので，企業努力による経費削減や料金改定等による経営改善が必要である。令和２年度から本島側簡易水道事業が上水道事業に統合されるため，残る離島の簡易水道事業の規模も縮小し益々厳しい経営状況が予想される。今後作成予定の経営戦略に基づき，将来的に経営が維持できるよう努める。</t>
    <rPh sb="0" eb="2">
      <t>ホンチョウ</t>
    </rPh>
    <rPh sb="3" eb="5">
      <t>ケイエイ</t>
    </rPh>
    <rPh sb="7" eb="9">
      <t>イッパン</t>
    </rPh>
    <rPh sb="9" eb="11">
      <t>カイケイ</t>
    </rPh>
    <rPh sb="14" eb="16">
      <t>クリイレ</t>
    </rPh>
    <rPh sb="16" eb="17">
      <t>キン</t>
    </rPh>
    <rPh sb="20" eb="22">
      <t>イゾン</t>
    </rPh>
    <rPh sb="23" eb="24">
      <t>タカ</t>
    </rPh>
    <rPh sb="28" eb="30">
      <t>キギョウ</t>
    </rPh>
    <rPh sb="30" eb="31">
      <t>サイ</t>
    </rPh>
    <rPh sb="31" eb="33">
      <t>カリイレ</t>
    </rPh>
    <rPh sb="33" eb="35">
      <t>ザンダカ</t>
    </rPh>
    <rPh sb="36" eb="37">
      <t>タカ</t>
    </rPh>
    <rPh sb="41" eb="43">
      <t>キギョウ</t>
    </rPh>
    <rPh sb="43" eb="45">
      <t>ドリョク</t>
    </rPh>
    <rPh sb="48" eb="50">
      <t>ケイヒ</t>
    </rPh>
    <rPh sb="50" eb="52">
      <t>サクゲン</t>
    </rPh>
    <rPh sb="53" eb="55">
      <t>リョウキン</t>
    </rPh>
    <rPh sb="55" eb="57">
      <t>カイテイ</t>
    </rPh>
    <rPh sb="57" eb="58">
      <t>トウ</t>
    </rPh>
    <rPh sb="61" eb="63">
      <t>ケイエイ</t>
    </rPh>
    <rPh sb="63" eb="65">
      <t>カイゼン</t>
    </rPh>
    <rPh sb="66" eb="68">
      <t>ヒツヨウ</t>
    </rPh>
    <rPh sb="72" eb="74">
      <t>レイワ</t>
    </rPh>
    <rPh sb="75" eb="77">
      <t>ネンド</t>
    </rPh>
    <rPh sb="79" eb="81">
      <t>ホントウ</t>
    </rPh>
    <rPh sb="81" eb="82">
      <t>ガワ</t>
    </rPh>
    <rPh sb="82" eb="84">
      <t>カンイ</t>
    </rPh>
    <rPh sb="84" eb="86">
      <t>スイドウ</t>
    </rPh>
    <rPh sb="86" eb="88">
      <t>ジギョウ</t>
    </rPh>
    <rPh sb="89" eb="92">
      <t>ジョウスイドウ</t>
    </rPh>
    <rPh sb="92" eb="94">
      <t>ジギョウ</t>
    </rPh>
    <rPh sb="95" eb="97">
      <t>トウゴウ</t>
    </rPh>
    <rPh sb="103" eb="104">
      <t>ノコ</t>
    </rPh>
    <rPh sb="105" eb="107">
      <t>リトウ</t>
    </rPh>
    <rPh sb="108" eb="110">
      <t>カンイ</t>
    </rPh>
    <rPh sb="110" eb="112">
      <t>スイドウ</t>
    </rPh>
    <rPh sb="112" eb="114">
      <t>ジギョウ</t>
    </rPh>
    <rPh sb="115" eb="117">
      <t>キボ</t>
    </rPh>
    <rPh sb="118" eb="120">
      <t>シュクショウ</t>
    </rPh>
    <rPh sb="121" eb="123">
      <t>マスマス</t>
    </rPh>
    <rPh sb="123" eb="124">
      <t>キビ</t>
    </rPh>
    <rPh sb="126" eb="128">
      <t>ケイエイ</t>
    </rPh>
    <rPh sb="128" eb="130">
      <t>ジョウキョウ</t>
    </rPh>
    <rPh sb="131" eb="133">
      <t>ヨソウ</t>
    </rPh>
    <rPh sb="137" eb="139">
      <t>コンゴ</t>
    </rPh>
    <rPh sb="139" eb="141">
      <t>サクセイ</t>
    </rPh>
    <rPh sb="141" eb="143">
      <t>ヨテイ</t>
    </rPh>
    <rPh sb="144" eb="146">
      <t>ケイエイ</t>
    </rPh>
    <rPh sb="146" eb="148">
      <t>センリャク</t>
    </rPh>
    <rPh sb="149" eb="150">
      <t>モト</t>
    </rPh>
    <rPh sb="153" eb="156">
      <t>ショウライテキ</t>
    </rPh>
    <rPh sb="157" eb="159">
      <t>ケイエイ</t>
    </rPh>
    <rPh sb="160" eb="162">
      <t>イジ</t>
    </rPh>
    <rPh sb="167" eb="16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</si>
</sst>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0.96</c:v>
                </c:pt>
                <c:pt idx="2">
                  <c:v>2.59</c:v>
                </c:pt>
                <c:pt idx="3">
                  <c:v>0.36</c:v>
                </c:pt>
                <c:pt idx="4">
                  <c:v>4.1900000000000004</c:v>
                </c:pt>
              </c:numCache>
            </c:numRef>
          </c:val>
          <c:extLst>
            <c:ext xmlns:c16="http://schemas.microsoft.com/office/drawing/2014/chart" uri="{C3380CC4-5D6E-409C-BE32-E72D297353CC}">
              <c16:uniqueId val="{00000000-72C5-4BD6-AA1B-35C141DBE43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72C5-4BD6-AA1B-35C141DBE43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47.07</c:v>
                </c:pt>
                <c:pt idx="1">
                  <c:v>47.66</c:v>
                </c:pt>
                <c:pt idx="2">
                  <c:v>47.27</c:v>
                </c:pt>
                <c:pt idx="3">
                  <c:v>52.81</c:v>
                </c:pt>
                <c:pt idx="4">
                  <c:v>50.32</c:v>
                </c:pt>
              </c:numCache>
            </c:numRef>
          </c:val>
          <c:extLst>
            <c:ext xmlns:c16="http://schemas.microsoft.com/office/drawing/2014/chart" uri="{C3380CC4-5D6E-409C-BE32-E72D297353CC}">
              <c16:uniqueId val="{00000000-8ED3-4F59-A7C7-B768FF0B580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8ED3-4F59-A7C7-B768FF0B580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c:v>
                </c:pt>
                <c:pt idx="1">
                  <c:v>83.5</c:v>
                </c:pt>
                <c:pt idx="2">
                  <c:v>83</c:v>
                </c:pt>
                <c:pt idx="3">
                  <c:v>83</c:v>
                </c:pt>
                <c:pt idx="4">
                  <c:v>83</c:v>
                </c:pt>
              </c:numCache>
            </c:numRef>
          </c:val>
          <c:extLst>
            <c:ext xmlns:c16="http://schemas.microsoft.com/office/drawing/2014/chart" uri="{C3380CC4-5D6E-409C-BE32-E72D297353CC}">
              <c16:uniqueId val="{00000000-E862-40BB-9E37-5841D2098F7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E862-40BB-9E37-5841D2098F7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82.34</c:v>
                </c:pt>
                <c:pt idx="1">
                  <c:v>81.09</c:v>
                </c:pt>
                <c:pt idx="2">
                  <c:v>75.63</c:v>
                </c:pt>
                <c:pt idx="3">
                  <c:v>69.8</c:v>
                </c:pt>
                <c:pt idx="4">
                  <c:v>67.930000000000007</c:v>
                </c:pt>
              </c:numCache>
            </c:numRef>
          </c:val>
          <c:extLst>
            <c:ext xmlns:c16="http://schemas.microsoft.com/office/drawing/2014/chart" uri="{C3380CC4-5D6E-409C-BE32-E72D297353CC}">
              <c16:uniqueId val="{00000000-7348-4F06-BBBE-10854DCD34D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7348-4F06-BBBE-10854DCD34D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3B-4CD4-BD9F-3C767A38E1E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3B-4CD4-BD9F-3C767A38E1E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FA-4C43-8110-C80C847CA56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FA-4C43-8110-C80C847CA56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26-4CB3-9C00-6252A112EF8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26-4CB3-9C00-6252A112EF8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52-43D8-AB0B-B7F6D636C32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52-43D8-AB0B-B7F6D636C32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1592.4</c:v>
                </c:pt>
                <c:pt idx="1">
                  <c:v>1598.28</c:v>
                </c:pt>
                <c:pt idx="2">
                  <c:v>1674.65</c:v>
                </c:pt>
                <c:pt idx="3">
                  <c:v>1716.14</c:v>
                </c:pt>
                <c:pt idx="4">
                  <c:v>1733.74</c:v>
                </c:pt>
              </c:numCache>
            </c:numRef>
          </c:val>
          <c:extLst>
            <c:ext xmlns:c16="http://schemas.microsoft.com/office/drawing/2014/chart" uri="{C3380CC4-5D6E-409C-BE32-E72D297353CC}">
              <c16:uniqueId val="{00000000-EF93-4D2F-9BAC-7A618C077C6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EF93-4D2F-9BAC-7A618C077C6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43</c:v>
                </c:pt>
                <c:pt idx="1">
                  <c:v>54.34</c:v>
                </c:pt>
                <c:pt idx="2">
                  <c:v>57.7</c:v>
                </c:pt>
                <c:pt idx="3">
                  <c:v>54.71</c:v>
                </c:pt>
                <c:pt idx="4">
                  <c:v>55.36</c:v>
                </c:pt>
              </c:numCache>
            </c:numRef>
          </c:val>
          <c:extLst>
            <c:ext xmlns:c16="http://schemas.microsoft.com/office/drawing/2014/chart" uri="{C3380CC4-5D6E-409C-BE32-E72D297353CC}">
              <c16:uniqueId val="{00000000-7A56-4201-9E8E-15FDA5208C7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7A56-4201-9E8E-15FDA5208C7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378.45</c:v>
                </c:pt>
                <c:pt idx="1">
                  <c:v>308.3</c:v>
                </c:pt>
                <c:pt idx="2">
                  <c:v>291.45</c:v>
                </c:pt>
                <c:pt idx="3">
                  <c:v>299.17</c:v>
                </c:pt>
                <c:pt idx="4">
                  <c:v>316.35000000000002</c:v>
                </c:pt>
              </c:numCache>
            </c:numRef>
          </c:val>
          <c:extLst>
            <c:ext xmlns:c16="http://schemas.microsoft.com/office/drawing/2014/chart" uri="{C3380CC4-5D6E-409C-BE32-E72D297353CC}">
              <c16:uniqueId val="{00000000-CDFB-4C9A-9DCF-0A85DD5497D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CDFB-4C9A-9DCF-0A85DD5497D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鹿児島県　瀬戸内町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8917</v>
      </c>
      <c r="AM8" s="51"/>
      <c r="AN8" s="51"/>
      <c r="AO8" s="51"/>
      <c r="AP8" s="51"/>
      <c r="AQ8" s="51"/>
      <c r="AR8" s="51"/>
      <c r="AS8" s="51"/>
      <c r="AT8" s="47">
        <f>データ!$S$6</f>
        <v>239.65</v>
      </c>
      <c r="AU8" s="47"/>
      <c r="AV8" s="47"/>
      <c r="AW8" s="47"/>
      <c r="AX8" s="47"/>
      <c r="AY8" s="47"/>
      <c r="AZ8" s="47"/>
      <c r="BA8" s="47"/>
      <c r="BB8" s="47">
        <f>データ!$T$6</f>
        <v>37.21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39.299999999999997</v>
      </c>
      <c r="Q10" s="47"/>
      <c r="R10" s="47"/>
      <c r="S10" s="47"/>
      <c r="T10" s="47"/>
      <c r="U10" s="47"/>
      <c r="V10" s="47"/>
      <c r="W10" s="51">
        <f>データ!$Q$6</f>
        <v>3146</v>
      </c>
      <c r="X10" s="51"/>
      <c r="Y10" s="51"/>
      <c r="Z10" s="51"/>
      <c r="AA10" s="51"/>
      <c r="AB10" s="51"/>
      <c r="AC10" s="51"/>
      <c r="AD10" s="2"/>
      <c r="AE10" s="2"/>
      <c r="AF10" s="2"/>
      <c r="AG10" s="2"/>
      <c r="AH10" s="2"/>
      <c r="AI10" s="2"/>
      <c r="AJ10" s="2"/>
      <c r="AK10" s="2"/>
      <c r="AL10" s="51">
        <f>データ!$U$6</f>
        <v>3467</v>
      </c>
      <c r="AM10" s="51"/>
      <c r="AN10" s="51"/>
      <c r="AO10" s="51"/>
      <c r="AP10" s="51"/>
      <c r="AQ10" s="51"/>
      <c r="AR10" s="51"/>
      <c r="AS10" s="51"/>
      <c r="AT10" s="47">
        <f>データ!$V$6</f>
        <v>1.37</v>
      </c>
      <c r="AU10" s="47"/>
      <c r="AV10" s="47"/>
      <c r="AW10" s="47"/>
      <c r="AX10" s="47"/>
      <c r="AY10" s="47"/>
      <c r="AZ10" s="47"/>
      <c r="BA10" s="47"/>
      <c r="BB10" s="47">
        <f>データ!$W$6</f>
        <v>2530.66</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117</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118</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41</v>
      </c>
      <c r="N85" s="27" t="s">
        <v>42</v>
      </c>
      <c r="O85" s="27" t="str">
        <f>データ!EN6</f>
        <v>【0.56】</v>
      </c>
    </row>
  </sheetData>
  <sheetProtection algorithmName="SHA-512" hashValue="jMLgrRBs8JjF0wfvyKNcH3xrV5CqwQDj+itWuCD6Dx9rtVsc6dPbWc98+bfj3+OjuvLNohIKfJhmpKDYH1WlMw==" saltValue="oOs4IlhpA0wpRpWWs9z/9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465259</v>
      </c>
      <c r="D6" s="34">
        <f t="shared" si="3"/>
        <v>47</v>
      </c>
      <c r="E6" s="34">
        <f t="shared" si="3"/>
        <v>1</v>
      </c>
      <c r="F6" s="34">
        <f t="shared" si="3"/>
        <v>0</v>
      </c>
      <c r="G6" s="34">
        <f t="shared" si="3"/>
        <v>0</v>
      </c>
      <c r="H6" s="34" t="str">
        <f t="shared" si="3"/>
        <v>鹿児島県　瀬戸内町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39.299999999999997</v>
      </c>
      <c r="Q6" s="35">
        <f t="shared" si="3"/>
        <v>3146</v>
      </c>
      <c r="R6" s="35">
        <f t="shared" si="3"/>
        <v>8917</v>
      </c>
      <c r="S6" s="35">
        <f t="shared" si="3"/>
        <v>239.65</v>
      </c>
      <c r="T6" s="35">
        <f t="shared" si="3"/>
        <v>37.21</v>
      </c>
      <c r="U6" s="35">
        <f t="shared" si="3"/>
        <v>3467</v>
      </c>
      <c r="V6" s="35">
        <f t="shared" si="3"/>
        <v>1.37</v>
      </c>
      <c r="W6" s="35">
        <f t="shared" si="3"/>
        <v>2530.66</v>
      </c>
      <c r="X6" s="36">
        <f>IF(X7="",NA(),X7)</f>
        <v>82.34</v>
      </c>
      <c r="Y6" s="36">
        <f t="shared" ref="Y6:AG6" si="4">IF(Y7="",NA(),Y7)</f>
        <v>81.09</v>
      </c>
      <c r="Z6" s="36">
        <f t="shared" si="4"/>
        <v>75.63</v>
      </c>
      <c r="AA6" s="36">
        <f t="shared" si="4"/>
        <v>69.8</v>
      </c>
      <c r="AB6" s="36">
        <f t="shared" si="4"/>
        <v>67.930000000000007</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1592.4</v>
      </c>
      <c r="BF6" s="36">
        <f t="shared" ref="BF6:BN6" si="7">IF(BF7="",NA(),BF7)</f>
        <v>1598.28</v>
      </c>
      <c r="BG6" s="36">
        <f t="shared" si="7"/>
        <v>1674.65</v>
      </c>
      <c r="BH6" s="36">
        <f t="shared" si="7"/>
        <v>1716.14</v>
      </c>
      <c r="BI6" s="36">
        <f t="shared" si="7"/>
        <v>1733.74</v>
      </c>
      <c r="BJ6" s="36">
        <f t="shared" si="7"/>
        <v>1134.67</v>
      </c>
      <c r="BK6" s="36">
        <f t="shared" si="7"/>
        <v>1144.79</v>
      </c>
      <c r="BL6" s="36">
        <f t="shared" si="7"/>
        <v>1061.58</v>
      </c>
      <c r="BM6" s="36">
        <f t="shared" si="7"/>
        <v>1007.7</v>
      </c>
      <c r="BN6" s="36">
        <f t="shared" si="7"/>
        <v>1018.52</v>
      </c>
      <c r="BO6" s="35" t="str">
        <f>IF(BO7="","",IF(BO7="-","【-】","【"&amp;SUBSTITUTE(TEXT(BO7,"#,##0.00"),"-","△")&amp;"】"))</f>
        <v>【1,084.05】</v>
      </c>
      <c r="BP6" s="36">
        <f>IF(BP7="",NA(),BP7)</f>
        <v>43</v>
      </c>
      <c r="BQ6" s="36">
        <f t="shared" ref="BQ6:BY6" si="8">IF(BQ7="",NA(),BQ7)</f>
        <v>54.34</v>
      </c>
      <c r="BR6" s="36">
        <f t="shared" si="8"/>
        <v>57.7</v>
      </c>
      <c r="BS6" s="36">
        <f t="shared" si="8"/>
        <v>54.71</v>
      </c>
      <c r="BT6" s="36">
        <f t="shared" si="8"/>
        <v>55.36</v>
      </c>
      <c r="BU6" s="36">
        <f t="shared" si="8"/>
        <v>40.6</v>
      </c>
      <c r="BV6" s="36">
        <f t="shared" si="8"/>
        <v>56.04</v>
      </c>
      <c r="BW6" s="36">
        <f t="shared" si="8"/>
        <v>58.52</v>
      </c>
      <c r="BX6" s="36">
        <f t="shared" si="8"/>
        <v>59.22</v>
      </c>
      <c r="BY6" s="36">
        <f t="shared" si="8"/>
        <v>58.79</v>
      </c>
      <c r="BZ6" s="35" t="str">
        <f>IF(BZ7="","",IF(BZ7="-","【-】","【"&amp;SUBSTITUTE(TEXT(BZ7,"#,##0.00"),"-","△")&amp;"】"))</f>
        <v>【53.46】</v>
      </c>
      <c r="CA6" s="36">
        <f>IF(CA7="",NA(),CA7)</f>
        <v>378.45</v>
      </c>
      <c r="CB6" s="36">
        <f t="shared" ref="CB6:CJ6" si="9">IF(CB7="",NA(),CB7)</f>
        <v>308.3</v>
      </c>
      <c r="CC6" s="36">
        <f t="shared" si="9"/>
        <v>291.45</v>
      </c>
      <c r="CD6" s="36">
        <f t="shared" si="9"/>
        <v>299.17</v>
      </c>
      <c r="CE6" s="36">
        <f t="shared" si="9"/>
        <v>316.35000000000002</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47.07</v>
      </c>
      <c r="CM6" s="36">
        <f t="shared" ref="CM6:CU6" si="10">IF(CM7="",NA(),CM7)</f>
        <v>47.66</v>
      </c>
      <c r="CN6" s="36">
        <f t="shared" si="10"/>
        <v>47.27</v>
      </c>
      <c r="CO6" s="36">
        <f t="shared" si="10"/>
        <v>52.81</v>
      </c>
      <c r="CP6" s="36">
        <f t="shared" si="10"/>
        <v>50.32</v>
      </c>
      <c r="CQ6" s="36">
        <f t="shared" si="10"/>
        <v>57.29</v>
      </c>
      <c r="CR6" s="36">
        <f t="shared" si="10"/>
        <v>55.9</v>
      </c>
      <c r="CS6" s="36">
        <f t="shared" si="10"/>
        <v>57.3</v>
      </c>
      <c r="CT6" s="36">
        <f t="shared" si="10"/>
        <v>56.76</v>
      </c>
      <c r="CU6" s="36">
        <f t="shared" si="10"/>
        <v>56.04</v>
      </c>
      <c r="CV6" s="35" t="str">
        <f>IF(CV7="","",IF(CV7="-","【-】","【"&amp;SUBSTITUTE(TEXT(CV7,"#,##0.00"),"-","△")&amp;"】"))</f>
        <v>【54.90】</v>
      </c>
      <c r="CW6" s="36">
        <f>IF(CW7="",NA(),CW7)</f>
        <v>85</v>
      </c>
      <c r="CX6" s="36">
        <f t="shared" ref="CX6:DF6" si="11">IF(CX7="",NA(),CX7)</f>
        <v>83.5</v>
      </c>
      <c r="CY6" s="36">
        <f t="shared" si="11"/>
        <v>83</v>
      </c>
      <c r="CZ6" s="36">
        <f t="shared" si="11"/>
        <v>83</v>
      </c>
      <c r="DA6" s="36">
        <f t="shared" si="11"/>
        <v>83</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0.96</v>
      </c>
      <c r="EF6" s="36">
        <f t="shared" si="14"/>
        <v>2.59</v>
      </c>
      <c r="EG6" s="36">
        <f t="shared" si="14"/>
        <v>0.36</v>
      </c>
      <c r="EH6" s="36">
        <f t="shared" si="14"/>
        <v>4.1900000000000004</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465259</v>
      </c>
      <c r="D7" s="38">
        <v>47</v>
      </c>
      <c r="E7" s="38">
        <v>1</v>
      </c>
      <c r="F7" s="38">
        <v>0</v>
      </c>
      <c r="G7" s="38">
        <v>0</v>
      </c>
      <c r="H7" s="38" t="s">
        <v>96</v>
      </c>
      <c r="I7" s="38" t="s">
        <v>97</v>
      </c>
      <c r="J7" s="38" t="s">
        <v>98</v>
      </c>
      <c r="K7" s="38" t="s">
        <v>99</v>
      </c>
      <c r="L7" s="38" t="s">
        <v>100</v>
      </c>
      <c r="M7" s="38" t="s">
        <v>101</v>
      </c>
      <c r="N7" s="39" t="s">
        <v>102</v>
      </c>
      <c r="O7" s="39" t="s">
        <v>103</v>
      </c>
      <c r="P7" s="39">
        <v>39.299999999999997</v>
      </c>
      <c r="Q7" s="39">
        <v>3146</v>
      </c>
      <c r="R7" s="39">
        <v>8917</v>
      </c>
      <c r="S7" s="39">
        <v>239.65</v>
      </c>
      <c r="T7" s="39">
        <v>37.21</v>
      </c>
      <c r="U7" s="39">
        <v>3467</v>
      </c>
      <c r="V7" s="39">
        <v>1.37</v>
      </c>
      <c r="W7" s="39">
        <v>2530.66</v>
      </c>
      <c r="X7" s="39">
        <v>82.34</v>
      </c>
      <c r="Y7" s="39">
        <v>81.09</v>
      </c>
      <c r="Z7" s="39">
        <v>75.63</v>
      </c>
      <c r="AA7" s="39">
        <v>69.8</v>
      </c>
      <c r="AB7" s="39">
        <v>67.930000000000007</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1592.4</v>
      </c>
      <c r="BF7" s="39">
        <v>1598.28</v>
      </c>
      <c r="BG7" s="39">
        <v>1674.65</v>
      </c>
      <c r="BH7" s="39">
        <v>1716.14</v>
      </c>
      <c r="BI7" s="39">
        <v>1733.74</v>
      </c>
      <c r="BJ7" s="39">
        <v>1134.67</v>
      </c>
      <c r="BK7" s="39">
        <v>1144.79</v>
      </c>
      <c r="BL7" s="39">
        <v>1061.58</v>
      </c>
      <c r="BM7" s="39">
        <v>1007.7</v>
      </c>
      <c r="BN7" s="39">
        <v>1018.52</v>
      </c>
      <c r="BO7" s="39">
        <v>1084.05</v>
      </c>
      <c r="BP7" s="39">
        <v>43</v>
      </c>
      <c r="BQ7" s="39">
        <v>54.34</v>
      </c>
      <c r="BR7" s="39">
        <v>57.7</v>
      </c>
      <c r="BS7" s="39">
        <v>54.71</v>
      </c>
      <c r="BT7" s="39">
        <v>55.36</v>
      </c>
      <c r="BU7" s="39">
        <v>40.6</v>
      </c>
      <c r="BV7" s="39">
        <v>56.04</v>
      </c>
      <c r="BW7" s="39">
        <v>58.52</v>
      </c>
      <c r="BX7" s="39">
        <v>59.22</v>
      </c>
      <c r="BY7" s="39">
        <v>58.79</v>
      </c>
      <c r="BZ7" s="39">
        <v>53.46</v>
      </c>
      <c r="CA7" s="39">
        <v>378.45</v>
      </c>
      <c r="CB7" s="39">
        <v>308.3</v>
      </c>
      <c r="CC7" s="39">
        <v>291.45</v>
      </c>
      <c r="CD7" s="39">
        <v>299.17</v>
      </c>
      <c r="CE7" s="39">
        <v>316.35000000000002</v>
      </c>
      <c r="CF7" s="39">
        <v>440.03</v>
      </c>
      <c r="CG7" s="39">
        <v>304.35000000000002</v>
      </c>
      <c r="CH7" s="39">
        <v>296.3</v>
      </c>
      <c r="CI7" s="39">
        <v>292.89999999999998</v>
      </c>
      <c r="CJ7" s="39">
        <v>298.25</v>
      </c>
      <c r="CK7" s="39">
        <v>300.47000000000003</v>
      </c>
      <c r="CL7" s="39">
        <v>47.07</v>
      </c>
      <c r="CM7" s="39">
        <v>47.66</v>
      </c>
      <c r="CN7" s="39">
        <v>47.27</v>
      </c>
      <c r="CO7" s="39">
        <v>52.81</v>
      </c>
      <c r="CP7" s="39">
        <v>50.32</v>
      </c>
      <c r="CQ7" s="39">
        <v>57.29</v>
      </c>
      <c r="CR7" s="39">
        <v>55.9</v>
      </c>
      <c r="CS7" s="39">
        <v>57.3</v>
      </c>
      <c r="CT7" s="39">
        <v>56.76</v>
      </c>
      <c r="CU7" s="39">
        <v>56.04</v>
      </c>
      <c r="CV7" s="39">
        <v>54.9</v>
      </c>
      <c r="CW7" s="39">
        <v>85</v>
      </c>
      <c r="CX7" s="39">
        <v>83.5</v>
      </c>
      <c r="CY7" s="39">
        <v>83</v>
      </c>
      <c r="CZ7" s="39">
        <v>83</v>
      </c>
      <c r="DA7" s="39">
        <v>83</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0.96</v>
      </c>
      <c r="EF7" s="39">
        <v>2.59</v>
      </c>
      <c r="EG7" s="39">
        <v>0.36</v>
      </c>
      <c r="EH7" s="39">
        <v>4.1900000000000004</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113</v>
      </c>
      <c r="E13" t="s">
        <v>112</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2021-01-29T04:59:42Z</cp:lastPrinted>
  <dcterms:created xsi:type="dcterms:W3CDTF">2020-12-04T02:23:21Z</dcterms:created>
  <dcterms:modified xsi:type="dcterms:W3CDTF">2021-02-18T00:28:58Z</dcterms:modified>
  <cp:category/>
</cp:coreProperties>
</file>