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1 和泊町\"/>
    </mc:Choice>
  </mc:AlternateContent>
  <workbookProtection workbookAlgorithmName="SHA-512" workbookHashValue="IcM0rAUsSRCwuYNJ5vLodzlVlMyZT/VWwaPPIA3VlkhMRl76qE5+LT+QYE9a6sYfFpCDAnXavhadr8Gt7o/YSA==" workbookSaltValue="m/+FnARHGdUwrNHnPYKQ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<sst xmlns="http://schemas.openxmlformats.org/spreadsheetml/2006/main" count="236" uniqueCount="120">
  <si>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</si>
  <si>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</si>
  <si>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</si>
  <si>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</si>
  <si>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</si>
  <si>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</si>
  <si>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</si>
  <si>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</si>
  <si>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</si>
  <si>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</si>
  <si>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</si>
  <si>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</si>
  <si>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</si>
  <si>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</si>
  <si>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</si>
  <si>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</si>
  <si>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</si>
  <si>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</si>
  <si>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</si>
  <si>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</si>
  <si>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</si>
  <si>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</si>
  <si>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</si>
  <si>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</si>
  <si>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</si>
  <si>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</si>
  <si>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</si>
  <si>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</si>
  <si>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</si>
  <si>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</si>
  <si>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</si>
  <si>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</si>
  <si>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</si>
  <si>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</si>
  <si>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</si>
  <si>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</si>
  <si>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</si>
  <si>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</si>
  <si>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</si>
  <si>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</si>
  <si>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</si>
  <si>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</si>
  <si>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</si>
  <si>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</si>
  <si>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</si>
  <si>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</si>
  <si>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</si>
  <si>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</si>
  <si>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</si>
  <si>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</si>
  <si>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</si>
  <si>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</si>
  <si>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</si>
  <si>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</si>
  <si>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</si>
  <si>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</si>
  <si>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</si>
  <si>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</si>
  <si>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</si>
  <si>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</si>
  <si>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</si>
  <si>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</si>
  <si>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</si>
  <si>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</si>
  <si>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</si>
  <si>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</si>
  <si>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</si>
  <si>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</si>
  <si>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</si>
  <si>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</si>
  <si>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</si>
  <si>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</si>
  <si>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</si>
  <si>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</si>
  <si>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</si>
  <si>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</si>
  <si>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</si>
  <si>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</si>
  <si>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</si>
  <si>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</si>
  <si>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</si>
  <si>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</si>
  <si>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</si>
  <si>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</si>
  <si>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</si>
  <si>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</si>
  <si>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</si>
  <si>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</si>
  <si>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</si>
  <si>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</si>
  <si>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</si>
  <si>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</si>
  <si>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</si>
  <si>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</si>
  <si>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</si>
  <si>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</si>
  <si>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</si>
  <si>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</si>
  <si>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</si>
  <si>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</si>
  <si>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</si>
  <si>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</si>
  <si>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</si>
  <si>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</si>
  <si>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</si>
  <si>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</si>
  <si>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</si>
  <si>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</si>
  <si>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</si>
  <si>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</si>
  <si>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</si>
  <si>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</si>
  <si>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</si>
  <si>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</si>
  <si>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</si>
  <si>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</si>
  <si>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</si>
  <si>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企業債元利金償還金額は,年々減少してきているが,施設の老朽化による修繕費が増加している。また,令和元年度は汚水処理原価が減少しているが,施設規模に対し流入量が低いことから平成29年度から実施している,農業集落排水施設中部処理場との統廃合事業により,流入量の増加を図る。依然として,一般会計繰入金が大きいため,合わせて下水道接続推進と費用の削減や財源確保に力を入れていかなければならない。
　平成28年度に使用料金改定を実施し令和元年度は類似団体平均値を上回っているが，依然として100％を下回っていることから，費用削減と財源確保に努めながら健全な財政運営をするとともに,収益的収支比率及び経費回収率の改善を行う。</t>
    <rPh sb="48" eb="50">
      <t>レイワ</t>
    </rPh>
    <rPh sb="50" eb="51">
      <t>モト</t>
    </rPh>
    <rPh sb="51" eb="53">
      <t>ネンド</t>
    </rPh>
    <rPh sb="61" eb="63">
      <t>ゲンショウ</t>
    </rPh>
    <rPh sb="69" eb="71">
      <t>シセツ</t>
    </rPh>
    <rPh sb="71" eb="73">
      <t>キボ</t>
    </rPh>
    <rPh sb="74" eb="75">
      <t>タイ</t>
    </rPh>
    <rPh sb="76" eb="78">
      <t>リュウニュウ</t>
    </rPh>
    <rPh sb="78" eb="79">
      <t>リョウ</t>
    </rPh>
    <rPh sb="80" eb="81">
      <t>ヒク</t>
    </rPh>
    <rPh sb="213" eb="215">
      <t>レイワ</t>
    </rPh>
    <rPh sb="215" eb="216">
      <t>モト</t>
    </rPh>
    <rPh sb="216" eb="218">
      <t>ネンド</t>
    </rPh>
    <rPh sb="219" eb="221">
      <t>ルイジ</t>
    </rPh>
    <rPh sb="221" eb="223">
      <t>ダンタイ</t>
    </rPh>
    <rPh sb="223" eb="226">
      <t>ヘイキンチ</t>
    </rPh>
    <rPh sb="227" eb="229">
      <t>ウワマワ</t>
    </rPh>
    <rPh sb="235" eb="237">
      <t>イゼン</t>
    </rPh>
    <rPh sb="245" eb="247">
      <t>シタマワ</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</si>
  <si>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長寿命化等の更新事業の導入により施設設備と併せて管路の更新を検討していく。</t>
    <rPh sb="152" eb="156">
      <t>チョウジュミョウカ</t>
    </rPh>
    <rPh sb="156" eb="157">
      <t>トウ</t>
    </rPh>
    <rPh sb="158" eb="160">
      <t>コウシン</t>
    </rPh>
    <rPh sb="168" eb="170">
      <t>シセツ</t>
    </rPh>
    <rPh sb="170" eb="172">
      <t>セツビ</t>
    </rPh>
    <rPh sb="173" eb="174">
      <t>アワ</t>
    </rPh>
    <rPh sb="176" eb="178">
      <t>カンロ</t>
    </rPh>
    <rPh sb="179" eb="181">
      <t>コウシン</t>
    </rPh>
    <phoneticPr fontId="4"/>
  </si>
  <si>
    <t>①【収益的収支比率】  
　料金収入や一般会計からの繰入金等の総収益で、総費用に地方債償還金を加えた費用をどの程度賄えているかを表す指標である。和泊町公共下水道事業の経営状況が,平成25年度から改善してきているのは,住宅建設による,接続率の増加や，平成28年度に使用料改定を実施したことによるものと考えられる。しかし,施設維持管理費や施設建設時の企業債元利償還金等の支出額が下水道使用料を大きく上回っており,不足分を一般会計からの繰入で補っている。今後,耐震化事業や統廃合事業の実施により，さらに支出が増大するとことが想定されるため，下水道使用料の改定の検討が必要で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ており,類似団体平均値を上回っているが,100%を大きく下回っており，使用料で賄えない分を一般会計からの繰入で補っている状況であるため，費用の削減と財源確保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が多くなってきている。また,,平成29年度から実施している,農業集落排水施設中部処理場との統廃合事業により,流入量の増加を図る。
⑦【施設利用率】
　施設・設備が一日に対応可能な処理能力に対する,晴天時一日平均処理量の割合を表した指標である。令和元年度は平静30年度と比較して流入量は増加しているが,依然として施設規模に対し低い数値であることから，平成29年度から,実施している農業集落排水施設中部処理場との統廃合事業により,更なる流入量の増加を図る。
⑧【水洗化率】
　現在処理区域内人口のうち、実際に水洗便所を設置して汚水処理している人口の割合を表した指標である。昨年度より増加しており,類似団体平均値より高い水準にあるが未だ100％ではないため，今後も接続の推進を図っていく。</t>
    <rPh sb="517" eb="518">
      <t>ウエ</t>
    </rPh>
    <rPh sb="530" eb="531">
      <t>オオ</t>
    </rPh>
    <rPh sb="533" eb="535">
      <t>シタマワ</t>
    </rPh>
    <rPh sb="821" eb="823">
      <t>レイワ</t>
    </rPh>
    <rPh sb="823" eb="824">
      <t>モト</t>
    </rPh>
    <rPh sb="824" eb="826">
      <t>ネンド</t>
    </rPh>
    <rPh sb="827" eb="829">
      <t>ヘイセイ</t>
    </rPh>
    <rPh sb="831" eb="833">
      <t>ネンド</t>
    </rPh>
    <rPh sb="834" eb="836">
      <t>ヒカク</t>
    </rPh>
    <rPh sb="838" eb="840">
      <t>リュウニュウ</t>
    </rPh>
    <rPh sb="840" eb="841">
      <t>リョウ</t>
    </rPh>
    <rPh sb="842" eb="844">
      <t>ゾウカ</t>
    </rPh>
    <rPh sb="850" eb="852">
      <t>イゼン</t>
    </rPh>
    <rPh sb="855" eb="857">
      <t>シセツ</t>
    </rPh>
    <rPh sb="857" eb="859">
      <t>キボ</t>
    </rPh>
    <rPh sb="860" eb="861">
      <t>タイ</t>
    </rPh>
    <rPh sb="862" eb="863">
      <t>ヒク</t>
    </rPh>
    <rPh sb="913" eb="914">
      <t>サラ</t>
    </rPh>
    <rPh sb="1005" eb="1006">
      <t>タカ</t>
    </rPh>
    <rPh sb="1013" eb="1014">
      <t>イマ</t>
    </rPh>
    <rPh sb="1026" eb="1028">
      <t>コンゴ</t>
    </rPh>
    <rPh sb="1029" eb="1031">
      <t>セツゾク</t>
    </rPh>
    <rPh sb="1032" eb="1034">
      <t>スイシン</t>
    </rPh>
    <rPh sb="1035" eb="103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</si>
</sst>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9C-4268-806C-11BEE3DC84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0D9C-4268-806C-11BEE3DC84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33.22</c:v>
                </c:pt>
                <c:pt idx="1">
                  <c:v>32.67</c:v>
                </c:pt>
                <c:pt idx="2">
                  <c:v>32.06</c:v>
                </c:pt>
                <c:pt idx="3">
                  <c:v>33.39</c:v>
                </c:pt>
                <c:pt idx="4">
                  <c:v>32.11</c:v>
                </c:pt>
              </c:numCache>
            </c:numRef>
          </c:val>
          <c:extLst>
            <c:ext xmlns:c16="http://schemas.microsoft.com/office/drawing/2014/chart" uri="{C3380CC4-5D6E-409C-BE32-E72D297353CC}">
              <c16:uniqueId val="{00000000-B823-4F84-A623-45EC3C0431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B823-4F84-A623-45EC3C0431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79.48</c:v>
                </c:pt>
                <c:pt idx="1">
                  <c:v>81.27</c:v>
                </c:pt>
                <c:pt idx="2">
                  <c:v>81.3</c:v>
                </c:pt>
                <c:pt idx="3">
                  <c:v>82.57</c:v>
                </c:pt>
                <c:pt idx="4">
                  <c:v>83.49</c:v>
                </c:pt>
              </c:numCache>
            </c:numRef>
          </c:val>
          <c:extLst>
            <c:ext xmlns:c16="http://schemas.microsoft.com/office/drawing/2014/chart" uri="{C3380CC4-5D6E-409C-BE32-E72D297353CC}">
              <c16:uniqueId val="{00000000-7AF7-455E-BAA4-938361198D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7AF7-455E-BAA4-938361198D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86.53</c:v>
                </c:pt>
                <c:pt idx="1">
                  <c:v>86.87</c:v>
                </c:pt>
                <c:pt idx="2">
                  <c:v>87.55</c:v>
                </c:pt>
                <c:pt idx="3">
                  <c:v>91.88</c:v>
                </c:pt>
                <c:pt idx="4">
                  <c:v>94.59</c:v>
                </c:pt>
              </c:numCache>
            </c:numRef>
          </c:val>
          <c:extLst>
            <c:ext xmlns:c16="http://schemas.microsoft.com/office/drawing/2014/chart" uri="{C3380CC4-5D6E-409C-BE32-E72D297353CC}">
              <c16:uniqueId val="{00000000-37A2-4549-9AE8-E258410913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2-4549-9AE8-E258410913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85-4AEB-8837-CD2DC1D9E7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85-4AEB-8837-CD2DC1D9E7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0-46E0-B79C-7C5DEC9E46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0-46E0-B79C-7C5DEC9E46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02-4742-BE89-C4109144E5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02-4742-BE89-C4109144E5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32-464C-9077-0EE7272E1C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2-464C-9077-0EE7272E1C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DC-4170-90BE-C6F965D1C1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1EDC-4170-90BE-C6F965D1C1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61.19</c:v>
                </c:pt>
                <c:pt idx="1">
                  <c:v>78.66</c:v>
                </c:pt>
                <c:pt idx="2">
                  <c:v>77.400000000000006</c:v>
                </c:pt>
                <c:pt idx="3">
                  <c:v>72.489999999999995</c:v>
                </c:pt>
                <c:pt idx="4">
                  <c:v>76.78</c:v>
                </c:pt>
              </c:numCache>
            </c:numRef>
          </c:val>
          <c:extLst>
            <c:ext xmlns:c16="http://schemas.microsoft.com/office/drawing/2014/chart" uri="{C3380CC4-5D6E-409C-BE32-E72D297353CC}">
              <c16:uniqueId val="{00000000-9A04-4373-8FC3-CB134119A1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9A04-4373-8FC3-CB134119A1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209.8</c:v>
                </c:pt>
                <c:pt idx="1">
                  <c:v>192.8</c:v>
                </c:pt>
                <c:pt idx="2">
                  <c:v>195.48</c:v>
                </c:pt>
                <c:pt idx="3">
                  <c:v>210.48</c:v>
                </c:pt>
                <c:pt idx="4">
                  <c:v>198.26</c:v>
                </c:pt>
              </c:numCache>
            </c:numRef>
          </c:val>
          <c:extLst>
            <c:ext xmlns:c16="http://schemas.microsoft.com/office/drawing/2014/chart" uri="{C3380CC4-5D6E-409C-BE32-E72D297353CC}">
              <c16:uniqueId val="{00000000-B4C0-4AF5-AAC6-F6211CA48D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B4C0-4AF5-AAC6-F6211CA48D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和泊町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6537</v>
      </c>
      <c r="AM8" s="75"/>
      <c r="AN8" s="75"/>
      <c r="AO8" s="75"/>
      <c r="AP8" s="75"/>
      <c r="AQ8" s="75"/>
      <c r="AR8" s="75"/>
      <c r="AS8" s="75"/>
      <c r="AT8" s="74">
        <f>データ!T6</f>
        <v>40.39</v>
      </c>
      <c r="AU8" s="74"/>
      <c r="AV8" s="74"/>
      <c r="AW8" s="74"/>
      <c r="AX8" s="74"/>
      <c r="AY8" s="74"/>
      <c r="AZ8" s="74"/>
      <c r="BA8" s="74"/>
      <c r="BB8" s="74">
        <f>データ!U6</f>
        <v>161.85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50.94</v>
      </c>
      <c r="Q10" s="74"/>
      <c r="R10" s="74"/>
      <c r="S10" s="74"/>
      <c r="T10" s="74"/>
      <c r="U10" s="74"/>
      <c r="V10" s="74"/>
      <c r="W10" s="74">
        <f>データ!Q6</f>
        <v>100</v>
      </c>
      <c r="X10" s="74"/>
      <c r="Y10" s="74"/>
      <c r="Z10" s="74"/>
      <c r="AA10" s="74"/>
      <c r="AB10" s="74"/>
      <c r="AC10" s="74"/>
      <c r="AD10" s="75">
        <f>データ!R6</f>
        <v>2960</v>
      </c>
      <c r="AE10" s="75"/>
      <c r="AF10" s="75"/>
      <c r="AG10" s="75"/>
      <c r="AH10" s="75"/>
      <c r="AI10" s="75"/>
      <c r="AJ10" s="75"/>
      <c r="AK10" s="2"/>
      <c r="AL10" s="75">
        <f>データ!V6</f>
        <v>3252</v>
      </c>
      <c r="AM10" s="75"/>
      <c r="AN10" s="75"/>
      <c r="AO10" s="75"/>
      <c r="AP10" s="75"/>
      <c r="AQ10" s="75"/>
      <c r="AR10" s="75"/>
      <c r="AS10" s="75"/>
      <c r="AT10" s="74">
        <f>データ!W6</f>
        <v>1.87</v>
      </c>
      <c r="AU10" s="74"/>
      <c r="AV10" s="74"/>
      <c r="AW10" s="74"/>
      <c r="AX10" s="74"/>
      <c r="AY10" s="74"/>
      <c r="AZ10" s="74"/>
      <c r="BA10" s="74"/>
      <c r="BB10" s="74">
        <f>データ!X6</f>
        <v>1739.04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bN4Od1srkvxw6fxWcHCMVLGPQD6u8UDbHm0bbV+ZIi6R0HCDx+lozxAFHcsw1GRkNxnoBv/1XQxcgFdDW+Fz7g==" saltValue="ImKfcyibcVVmsVUEkq4C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465330</v>
      </c>
      <c r="D6" s="33">
        <f t="shared" si="3"/>
        <v>47</v>
      </c>
      <c r="E6" s="33">
        <f t="shared" si="3"/>
        <v>17</v>
      </c>
      <c r="F6" s="33">
        <f t="shared" si="3"/>
        <v>1</v>
      </c>
      <c r="G6" s="33">
        <f t="shared" si="3"/>
        <v>0</v>
      </c>
      <c r="H6" s="33" t="str">
        <f t="shared" si="3"/>
        <v>鹿児島県　和泊町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50.94</v>
      </c>
      <c r="Q6" s="34">
        <f t="shared" si="3"/>
        <v>100</v>
      </c>
      <c r="R6" s="34">
        <f t="shared" si="3"/>
        <v>2960</v>
      </c>
      <c r="S6" s="34">
        <f t="shared" si="3"/>
        <v>6537</v>
      </c>
      <c r="T6" s="34">
        <f t="shared" si="3"/>
        <v>40.39</v>
      </c>
      <c r="U6" s="34">
        <f t="shared" si="3"/>
        <v>161.85</v>
      </c>
      <c r="V6" s="34">
        <f t="shared" si="3"/>
        <v>3252</v>
      </c>
      <c r="W6" s="34">
        <f t="shared" si="3"/>
        <v>1.87</v>
      </c>
      <c r="X6" s="34">
        <f t="shared" si="3"/>
        <v>1739.04</v>
      </c>
      <c r="Y6" s="35">
        <f>IF(Y7="",NA(),Y7)</f>
        <v>86.53</v>
      </c>
      <c r="Z6" s="35">
        <f t="shared" ref="Z6:AH6" si="4">IF(Z7="",NA(),Z7)</f>
        <v>86.87</v>
      </c>
      <c r="AA6" s="35">
        <f t="shared" si="4"/>
        <v>87.55</v>
      </c>
      <c r="AB6" s="35">
        <f t="shared" si="4"/>
        <v>91.88</v>
      </c>
      <c r="AC6" s="35">
        <f t="shared" si="4"/>
        <v>94.59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61.19</v>
      </c>
      <c r="BR6" s="35">
        <f t="shared" ref="BR6:BZ6" si="8">IF(BR7="",NA(),BR7)</f>
        <v>78.66</v>
      </c>
      <c r="BS6" s="35">
        <f t="shared" si="8"/>
        <v>77.400000000000006</v>
      </c>
      <c r="BT6" s="35">
        <f t="shared" si="8"/>
        <v>72.489999999999995</v>
      </c>
      <c r="BU6" s="35">
        <f t="shared" si="8"/>
        <v>76.78</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209.8</v>
      </c>
      <c r="CC6" s="35">
        <f t="shared" ref="CC6:CK6" si="9">IF(CC7="",NA(),CC7)</f>
        <v>192.8</v>
      </c>
      <c r="CD6" s="35">
        <f t="shared" si="9"/>
        <v>195.48</v>
      </c>
      <c r="CE6" s="35">
        <f t="shared" si="9"/>
        <v>210.48</v>
      </c>
      <c r="CF6" s="35">
        <f t="shared" si="9"/>
        <v>198.26</v>
      </c>
      <c r="CG6" s="35">
        <f t="shared" si="9"/>
        <v>250.84</v>
      </c>
      <c r="CH6" s="35">
        <f t="shared" si="9"/>
        <v>235.61</v>
      </c>
      <c r="CI6" s="35">
        <f t="shared" si="9"/>
        <v>216.21</v>
      </c>
      <c r="CJ6" s="35">
        <f t="shared" si="9"/>
        <v>220.31</v>
      </c>
      <c r="CK6" s="35">
        <f t="shared" si="9"/>
        <v>230.95</v>
      </c>
      <c r="CL6" s="34" t="str">
        <f>IF(CL7="","",IF(CL7="-","【-】","【"&amp;SUBSTITUTE(TEXT(CL7,"#,##0.00"),"-","△")&amp;"】"))</f>
        <v>【136.15】</v>
      </c>
      <c r="CM6" s="35">
        <f>IF(CM7="",NA(),CM7)</f>
        <v>33.22</v>
      </c>
      <c r="CN6" s="35">
        <f t="shared" ref="CN6:CV6" si="10">IF(CN7="",NA(),CN7)</f>
        <v>32.67</v>
      </c>
      <c r="CO6" s="35">
        <f t="shared" si="10"/>
        <v>32.06</v>
      </c>
      <c r="CP6" s="35">
        <f t="shared" si="10"/>
        <v>33.39</v>
      </c>
      <c r="CQ6" s="35">
        <f t="shared" si="10"/>
        <v>32.11</v>
      </c>
      <c r="CR6" s="35">
        <f t="shared" si="10"/>
        <v>49.39</v>
      </c>
      <c r="CS6" s="35">
        <f t="shared" si="10"/>
        <v>49.25</v>
      </c>
      <c r="CT6" s="35">
        <f t="shared" si="10"/>
        <v>50.24</v>
      </c>
      <c r="CU6" s="35">
        <f t="shared" si="10"/>
        <v>49.68</v>
      </c>
      <c r="CV6" s="35">
        <f t="shared" si="10"/>
        <v>49.27</v>
      </c>
      <c r="CW6" s="34" t="str">
        <f>IF(CW7="","",IF(CW7="-","【-】","【"&amp;SUBSTITUTE(TEXT(CW7,"#,##0.00"),"-","△")&amp;"】"))</f>
        <v>【59.64】</v>
      </c>
      <c r="CX6" s="35">
        <f>IF(CX7="",NA(),CX7)</f>
        <v>79.48</v>
      </c>
      <c r="CY6" s="35">
        <f t="shared" ref="CY6:DG6" si="11">IF(CY7="",NA(),CY7)</f>
        <v>81.27</v>
      </c>
      <c r="CZ6" s="35">
        <f t="shared" si="11"/>
        <v>81.3</v>
      </c>
      <c r="DA6" s="35">
        <f t="shared" si="11"/>
        <v>82.57</v>
      </c>
      <c r="DB6" s="35">
        <f t="shared" si="11"/>
        <v>83.49</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465330</v>
      </c>
      <c r="D7" s="37">
        <v>47</v>
      </c>
      <c r="E7" s="37">
        <v>17</v>
      </c>
      <c r="F7" s="37">
        <v>1</v>
      </c>
      <c r="G7" s="37">
        <v>0</v>
      </c>
      <c r="H7" s="37" t="s">
        <v>98</v>
      </c>
      <c r="I7" s="37" t="s">
        <v>99</v>
      </c>
      <c r="J7" s="37" t="s">
        <v>100</v>
      </c>
      <c r="K7" s="37" t="s">
        <v>101</v>
      </c>
      <c r="L7" s="37" t="s">
        <v>102</v>
      </c>
      <c r="M7" s="37" t="s">
        <v>103</v>
      </c>
      <c r="N7" s="38" t="s">
        <v>104</v>
      </c>
      <c r="O7" s="38" t="s">
        <v>105</v>
      </c>
      <c r="P7" s="38">
        <v>50.94</v>
      </c>
      <c r="Q7" s="38">
        <v>100</v>
      </c>
      <c r="R7" s="38">
        <v>2960</v>
      </c>
      <c r="S7" s="38">
        <v>6537</v>
      </c>
      <c r="T7" s="38">
        <v>40.39</v>
      </c>
      <c r="U7" s="38">
        <v>161.85</v>
      </c>
      <c r="V7" s="38">
        <v>3252</v>
      </c>
      <c r="W7" s="38">
        <v>1.87</v>
      </c>
      <c r="X7" s="38">
        <v>1739.04</v>
      </c>
      <c r="Y7" s="38">
        <v>86.53</v>
      </c>
      <c r="Z7" s="38">
        <v>86.87</v>
      </c>
      <c r="AA7" s="38">
        <v>87.55</v>
      </c>
      <c r="AB7" s="38">
        <v>91.88</v>
      </c>
      <c r="AC7" s="38">
        <v>94.59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1162.3599999999999</v>
      </c>
      <c r="BL7" s="38">
        <v>1047.6500000000001</v>
      </c>
      <c r="BM7" s="38">
        <v>1124.26</v>
      </c>
      <c r="BN7" s="38">
        <v>1048.23</v>
      </c>
      <c r="BO7" s="38">
        <v>1130.42</v>
      </c>
      <c r="BP7" s="38">
        <v>682.51</v>
      </c>
      <c r="BQ7" s="38">
        <v>61.19</v>
      </c>
      <c r="BR7" s="38">
        <v>78.66</v>
      </c>
      <c r="BS7" s="38">
        <v>77.400000000000006</v>
      </c>
      <c r="BT7" s="38">
        <v>72.489999999999995</v>
      </c>
      <c r="BU7" s="38">
        <v>76.78</v>
      </c>
      <c r="BV7" s="38">
        <v>68.209999999999994</v>
      </c>
      <c r="BW7" s="38">
        <v>74.040000000000006</v>
      </c>
      <c r="BX7" s="38">
        <v>80.58</v>
      </c>
      <c r="BY7" s="38">
        <v>78.92</v>
      </c>
      <c r="BZ7" s="38">
        <v>74.17</v>
      </c>
      <c r="CA7" s="38">
        <v>100.34</v>
      </c>
      <c r="CB7" s="38">
        <v>209.8</v>
      </c>
      <c r="CC7" s="38">
        <v>192.8</v>
      </c>
      <c r="CD7" s="38">
        <v>195.48</v>
      </c>
      <c r="CE7" s="38">
        <v>210.48</v>
      </c>
      <c r="CF7" s="38">
        <v>198.26</v>
      </c>
      <c r="CG7" s="38">
        <v>250.84</v>
      </c>
      <c r="CH7" s="38">
        <v>235.61</v>
      </c>
      <c r="CI7" s="38">
        <v>216.21</v>
      </c>
      <c r="CJ7" s="38">
        <v>220.31</v>
      </c>
      <c r="CK7" s="38">
        <v>230.95</v>
      </c>
      <c r="CL7" s="38">
        <v>136.15</v>
      </c>
      <c r="CM7" s="38">
        <v>33.22</v>
      </c>
      <c r="CN7" s="38">
        <v>32.67</v>
      </c>
      <c r="CO7" s="38">
        <v>32.06</v>
      </c>
      <c r="CP7" s="38">
        <v>33.39</v>
      </c>
      <c r="CQ7" s="38">
        <v>32.11</v>
      </c>
      <c r="CR7" s="38">
        <v>49.39</v>
      </c>
      <c r="CS7" s="38">
        <v>49.25</v>
      </c>
      <c r="CT7" s="38">
        <v>50.24</v>
      </c>
      <c r="CU7" s="38">
        <v>49.68</v>
      </c>
      <c r="CV7" s="38">
        <v>49.27</v>
      </c>
      <c r="CW7" s="38">
        <v>59.64</v>
      </c>
      <c r="CX7" s="38">
        <v>79.48</v>
      </c>
      <c r="CY7" s="38">
        <v>81.27</v>
      </c>
      <c r="CZ7" s="38">
        <v>81.3</v>
      </c>
      <c r="DA7" s="38">
        <v>82.57</v>
      </c>
      <c r="DB7" s="38">
        <v>83.49</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2021-02-05T06:17:57Z</cp:lastPrinted>
  <dcterms:created xsi:type="dcterms:W3CDTF">2020-12-04T02:50:20Z</dcterms:created>
  <dcterms:modified xsi:type="dcterms:W3CDTF">2021-02-05T06:18:00Z</dcterms:modified>
  <cp:category/>
</cp:coreProperties>
</file>