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j010036\共有（川井田）\61 公営企業決算統計\R02\02決算統計関連調査\030112 公営企業に係る経営比較分析表（平成元年度決算）の分析等について\★完成版★\41 和泊町\"/>
    </mc:Choice>
  </mc:AlternateContent>
  <workbookProtection workbookAlgorithmName="SHA-512" workbookHashValue="JDq8zBrZbq1gffW6vktUfFTlJTO28nIevfg7JQ/cHrQNW82ppkZRPPgNG6PfMK6AznpLCWG+7/aWtJMLPfxqRQ==" workbookSaltValue="iwtoz6yOHegU7Pjk2T9/K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<sst xmlns="http://schemas.openxmlformats.org/spreadsheetml/2006/main" count="236" uniqueCount="119">
  <si>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</si>
  <si>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</si>
  <si>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</si>
  <si>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</si>
  <si>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</si>
  <si>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</si>
  <si>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</si>
  <si>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</si>
  <si>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</si>
  <si>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</si>
  <si>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</si>
  <si>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</si>
  <si>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</si>
  <si>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</si>
  <si>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</si>
  <si>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</si>
  <si>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</si>
  <si>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</si>
  <si>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</si>
  <si>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</si>
  <si>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</si>
  <si>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</si>
  <si>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</si>
  <si>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</si>
  <si>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</si>
  <si>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</si>
  <si>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</si>
  <si>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</si>
  <si>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</si>
  <si>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</si>
  <si>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</si>
  <si>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</si>
  <si>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</si>
  <si>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</si>
  <si>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</si>
  <si>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</si>
  <si>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</si>
  <si>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</si>
  <si>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</si>
  <si>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</si>
  <si>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</si>
  <si>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</si>
  <si>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</si>
  <si>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</si>
  <si>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</si>
  <si>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</si>
  <si>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</si>
  <si>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</si>
  <si>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</si>
  <si>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</si>
  <si>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</si>
  <si>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</si>
  <si>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</si>
  <si>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</si>
  <si>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</si>
  <si>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</si>
  <si>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</si>
  <si>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</si>
  <si>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</si>
  <si>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</si>
  <si>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</si>
  <si>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</si>
  <si>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</si>
  <si>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</si>
  <si>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</si>
  <si>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</si>
  <si>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</si>
  <si>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</si>
  <si>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</si>
  <si>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</si>
  <si>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</si>
  <si>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</si>
  <si>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</si>
  <si>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</si>
  <si>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</si>
  <si>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</si>
  <si>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</si>
  <si>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</si>
  <si>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</si>
  <si>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</si>
  <si>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</si>
  <si>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</si>
  <si>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</si>
  <si>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</si>
  <si>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</si>
  <si>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</si>
  <si>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</si>
  <si>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</si>
  <si>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</si>
  <si>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</si>
  <si>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</si>
  <si>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</si>
  <si>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</si>
  <si>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</si>
  <si>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</si>
  <si>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</si>
  <si>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</si>
  <si>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</si>
  <si>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和泊町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</si>
  <si>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</si>
  <si>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</si>
  <si>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</si>
  <si>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</si>
  <si>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</si>
  <si>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</si>
  <si>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</si>
  <si>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</si>
  <si>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</si>
  <si>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</si>
  <si>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</si>
  <si>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</si>
  <si>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</si>
  <si>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</si>
  <si>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</si>
  <si>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</si>
  <si>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</si>
  <si>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企業債元利金償還額が増加し,施設老朽化に伴う修繕費も増加している。また,人口減少に伴い流入量が低下し,汚水処理原価が増加傾向にある。依然として,一般会計繰入金が大きいため,接続推進や維持管理費の削減に努めていかなければならない。
　平成28年度に使用料金改定を実施し経費回収率は類似団体平均値を上回っており，全体的に,類似団体平均値より高い数値で推移しているため,健全な財政運営を継続するとともに,さらなる収益的収支比率及び経費回収率の改善を行う。また，平成29年度より公共下水道施設和泊浄化センターへ農業集落排水施設中部処理場の統廃合事業を実施している。　　
　今後，適切な財源確保や維持管理費の削減に努める。 </t>
    <phoneticPr fontId="4"/>
  </si>
  <si>
    <t>①【収益的収支比率】
　料金収入や一般会計からの繰入金等の総収益で、総費用に企業債償還金を加えた費用をどの程度賄えているかを表す指標である。和泊町農業集落排水事業の経営状況は,平成28年度に使用料改定を実施しており改善されているが，施設維持管理費や施設建設時の地方債元利償還金等の支出額が下水道使用料を大きく上回っており,不足分を一般会計からの繰入で補っている。平成27年度から機能強化事業を実施しており,老朽設備の更新や,公共下水道施設和泊浄化センターへ農業集落排水施設中部処理場の統廃合を実施している。今後も下水道使用料の徴収率の向上等適切な財源確保と費用の削減に努める。また，将来的な下水道使用料の改定も検討していく必要がある。
②【累積欠損金比率】該当数値なし。
③【流動比率】該当数値なし。
④【企業債残高対事業規模比率】
　料金収入に対する企業債残高の割合であり、企業債残高の規模を表す指標である。下水道使用料に対して,企業債残高の規模が大きなものとなっており,一般会計からの繰入で補っているため，「０」となっている。
⑤【経費回収率】
　下水道使用料において,回収すべき経費をどの程度使用料で賄えているかを表した指標である。平成28年度に使用料改定を実施しており類似団体平均値を上回っているが,使用料で賄えない分を一般会計からの繰入で補っている状況であるため,適切な財源確保と費用の削減に努める。
⑥【汚水処理原価】
　有収水量１㎥あたりの汚水処理に要した費用であり、汚水資本費・汚水維持管理費の両方を含めた汚水処理に係るコストを表した指標である。汚水処理原価は類似団体平均値より低くなっているが,維持管理に伴う修繕費用が増加している。また，令和３年度から機能強化事業を計画しており,老朽設備等の更新を行うことで,将来的な修繕費用等の削減に努める。
⑦【施設利用率】
　施設・設備が一日に対応可能な処理能力に対する,晴天時一日平均処理量の割合を表した指標である。施設利用率は類似団体平均値を下回っているため,更なる下水道接続推進に努める。
⑧【水洗化率】
　現在処理区域内人口のうち、実際に水洗便所を設置して汚水処理している人口の割合を表した指標である。昨年度より増加しているが,未だ類似団体平均値より低い水準にある。今後も,水質保全及び健全経営のため,水洗化率向上に努める。</t>
    <rPh sb="728" eb="730">
      <t>レイワ</t>
    </rPh>
    <rPh sb="742" eb="744">
      <t>ケイカク</t>
    </rPh>
    <phoneticPr fontId="4"/>
  </si>
  <si>
    <t>①【有形固定資産原価償却率】該当数値なし。
②【管渠老朽化率】該当数値なし。
③【管渠改善率】当該年度に更新した管渠延長の割合を表した指標で、管渠の更新ペースや状況を把握できる。平成11年3月30日供用開始から現在まで管渠の更新は実施していないが，敷設してから20年以上経過している管渠もあるため,将来,機能強化等更新事業の導入による設備更新と併せて管路の更新も検討していく。</t>
    <rPh sb="152" eb="154">
      <t>キノウ</t>
    </rPh>
    <rPh sb="154" eb="156">
      <t>キョウカ</t>
    </rPh>
    <rPh sb="156" eb="157">
      <t>トウ</t>
    </rPh>
    <rPh sb="157" eb="159">
      <t>コウシン</t>
    </rPh>
    <rPh sb="167" eb="169">
      <t>セツビ</t>
    </rPh>
    <rPh sb="172" eb="173">
      <t>アワ</t>
    </rPh>
    <rPh sb="175" eb="177">
      <t>カンロ</t>
    </rPh>
    <rPh sb="178" eb="180">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</si>
</sst>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44-4CF8-8EAA-5D336BA28A3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7644-4CF8-8EAA-5D336BA28A3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37.54</c:v>
                </c:pt>
                <c:pt idx="1">
                  <c:v>37.340000000000003</c:v>
                </c:pt>
                <c:pt idx="2">
                  <c:v>38.82</c:v>
                </c:pt>
                <c:pt idx="3">
                  <c:v>39.770000000000003</c:v>
                </c:pt>
                <c:pt idx="4">
                  <c:v>37.26</c:v>
                </c:pt>
              </c:numCache>
            </c:numRef>
          </c:val>
          <c:extLst>
            <c:ext xmlns:c16="http://schemas.microsoft.com/office/drawing/2014/chart" uri="{C3380CC4-5D6E-409C-BE32-E72D297353CC}">
              <c16:uniqueId val="{00000000-28FC-432B-8D41-C1B9D396DFC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28FC-432B-8D41-C1B9D396DFC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80.55</c:v>
                </c:pt>
                <c:pt idx="1">
                  <c:v>80.849999999999994</c:v>
                </c:pt>
                <c:pt idx="2">
                  <c:v>82</c:v>
                </c:pt>
                <c:pt idx="3">
                  <c:v>82.77</c:v>
                </c:pt>
                <c:pt idx="4">
                  <c:v>83.9</c:v>
                </c:pt>
              </c:numCache>
            </c:numRef>
          </c:val>
          <c:extLst>
            <c:ext xmlns:c16="http://schemas.microsoft.com/office/drawing/2014/chart" uri="{C3380CC4-5D6E-409C-BE32-E72D297353CC}">
              <c16:uniqueId val="{00000000-13E1-4844-B96F-93853219344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13E1-4844-B96F-93853219344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78.849999999999994</c:v>
                </c:pt>
                <c:pt idx="1">
                  <c:v>85.36</c:v>
                </c:pt>
                <c:pt idx="2">
                  <c:v>93.03</c:v>
                </c:pt>
                <c:pt idx="3">
                  <c:v>97.53</c:v>
                </c:pt>
                <c:pt idx="4">
                  <c:v>96.52</c:v>
                </c:pt>
              </c:numCache>
            </c:numRef>
          </c:val>
          <c:extLst>
            <c:ext xmlns:c16="http://schemas.microsoft.com/office/drawing/2014/chart" uri="{C3380CC4-5D6E-409C-BE32-E72D297353CC}">
              <c16:uniqueId val="{00000000-50F9-495F-B3B7-89BE86AF797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F9-495F-B3B7-89BE86AF797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C1-4B30-ADE3-1EF6C2E4A55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C1-4B30-ADE3-1EF6C2E4A55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44-4200-929E-08273A9099E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44-4200-929E-08273A9099E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FE-4479-8F71-E305C4536A1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FE-4479-8F71-E305C4536A1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E9-43AE-AAC5-BC2B4FD8DDE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E9-43AE-AAC5-BC2B4FD8DDE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1F-4767-82A4-93AA9ACBD16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661F-4767-82A4-93AA9ACBD16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61.13</c:v>
                </c:pt>
                <c:pt idx="1">
                  <c:v>89.17</c:v>
                </c:pt>
                <c:pt idx="2">
                  <c:v>96.28</c:v>
                </c:pt>
                <c:pt idx="3">
                  <c:v>87.91</c:v>
                </c:pt>
                <c:pt idx="4">
                  <c:v>79.66</c:v>
                </c:pt>
              </c:numCache>
            </c:numRef>
          </c:val>
          <c:extLst>
            <c:ext xmlns:c16="http://schemas.microsoft.com/office/drawing/2014/chart" uri="{C3380CC4-5D6E-409C-BE32-E72D297353CC}">
              <c16:uniqueId val="{00000000-DE44-45AF-8B9B-A2EFE0A12D2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DE44-45AF-8B9B-A2EFE0A12D2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214.8</c:v>
                </c:pt>
                <c:pt idx="1">
                  <c:v>172.87</c:v>
                </c:pt>
                <c:pt idx="2">
                  <c:v>163.06</c:v>
                </c:pt>
                <c:pt idx="3">
                  <c:v>179.71</c:v>
                </c:pt>
                <c:pt idx="4">
                  <c:v>200.85</c:v>
                </c:pt>
              </c:numCache>
            </c:numRef>
          </c:val>
          <c:extLst>
            <c:ext xmlns:c16="http://schemas.microsoft.com/office/drawing/2014/chart" uri="{C3380CC4-5D6E-409C-BE32-E72D297353CC}">
              <c16:uniqueId val="{00000000-0345-44C3-B9E1-2E9A2ECD9E1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0345-44C3-B9E1-2E9A2ECD9E1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和泊町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6537</v>
      </c>
      <c r="AM8" s="51"/>
      <c r="AN8" s="51"/>
      <c r="AO8" s="51"/>
      <c r="AP8" s="51"/>
      <c r="AQ8" s="51"/>
      <c r="AR8" s="51"/>
      <c r="AS8" s="51"/>
      <c r="AT8" s="46">
        <f>データ!T6</f>
        <v>40.39</v>
      </c>
      <c r="AU8" s="46"/>
      <c r="AV8" s="46"/>
      <c r="AW8" s="46"/>
      <c r="AX8" s="46"/>
      <c r="AY8" s="46"/>
      <c r="AZ8" s="46"/>
      <c r="BA8" s="46"/>
      <c r="BB8" s="46">
        <f>データ!U6</f>
        <v>161.85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40.57</v>
      </c>
      <c r="Q10" s="46"/>
      <c r="R10" s="46"/>
      <c r="S10" s="46"/>
      <c r="T10" s="46"/>
      <c r="U10" s="46"/>
      <c r="V10" s="46"/>
      <c r="W10" s="46">
        <f>データ!Q6</f>
        <v>100</v>
      </c>
      <c r="X10" s="46"/>
      <c r="Y10" s="46"/>
      <c r="Z10" s="46"/>
      <c r="AA10" s="46"/>
      <c r="AB10" s="46"/>
      <c r="AC10" s="46"/>
      <c r="AD10" s="51">
        <f>データ!R6</f>
        <v>2960</v>
      </c>
      <c r="AE10" s="51"/>
      <c r="AF10" s="51"/>
      <c r="AG10" s="51"/>
      <c r="AH10" s="51"/>
      <c r="AI10" s="51"/>
      <c r="AJ10" s="51"/>
      <c r="AK10" s="2"/>
      <c r="AL10" s="51">
        <f>データ!V6</f>
        <v>2590</v>
      </c>
      <c r="AM10" s="51"/>
      <c r="AN10" s="51"/>
      <c r="AO10" s="51"/>
      <c r="AP10" s="51"/>
      <c r="AQ10" s="51"/>
      <c r="AR10" s="51"/>
      <c r="AS10" s="51"/>
      <c r="AT10" s="46">
        <f>データ!W6</f>
        <v>1.88</v>
      </c>
      <c r="AU10" s="46"/>
      <c r="AV10" s="46"/>
      <c r="AW10" s="46"/>
      <c r="AX10" s="46"/>
      <c r="AY10" s="46"/>
      <c r="AZ10" s="46"/>
      <c r="BA10" s="46"/>
      <c r="BB10" s="46">
        <f>データ!X6</f>
        <v>1377.66</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2" t="s">
        <v>117</v>
      </c>
      <c r="BM16" s="83"/>
      <c r="BN16" s="83"/>
      <c r="BO16" s="83"/>
      <c r="BP16" s="83"/>
      <c r="BQ16" s="83"/>
      <c r="BR16" s="83"/>
      <c r="BS16" s="83"/>
      <c r="BT16" s="83"/>
      <c r="BU16" s="83"/>
      <c r="BV16" s="83"/>
      <c r="BW16" s="83"/>
      <c r="BX16" s="83"/>
      <c r="BY16" s="83"/>
      <c r="BZ16" s="8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2"/>
      <c r="BM17" s="83"/>
      <c r="BN17" s="83"/>
      <c r="BO17" s="83"/>
      <c r="BP17" s="83"/>
      <c r="BQ17" s="83"/>
      <c r="BR17" s="83"/>
      <c r="BS17" s="83"/>
      <c r="BT17" s="83"/>
      <c r="BU17" s="83"/>
      <c r="BV17" s="83"/>
      <c r="BW17" s="83"/>
      <c r="BX17" s="83"/>
      <c r="BY17" s="83"/>
      <c r="BZ17" s="8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2"/>
      <c r="BM18" s="83"/>
      <c r="BN18" s="83"/>
      <c r="BO18" s="83"/>
      <c r="BP18" s="83"/>
      <c r="BQ18" s="83"/>
      <c r="BR18" s="83"/>
      <c r="BS18" s="83"/>
      <c r="BT18" s="83"/>
      <c r="BU18" s="83"/>
      <c r="BV18" s="83"/>
      <c r="BW18" s="83"/>
      <c r="BX18" s="83"/>
      <c r="BY18" s="83"/>
      <c r="BZ18" s="8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2"/>
      <c r="BM19" s="83"/>
      <c r="BN19" s="83"/>
      <c r="BO19" s="83"/>
      <c r="BP19" s="83"/>
      <c r="BQ19" s="83"/>
      <c r="BR19" s="83"/>
      <c r="BS19" s="83"/>
      <c r="BT19" s="83"/>
      <c r="BU19" s="83"/>
      <c r="BV19" s="83"/>
      <c r="BW19" s="83"/>
      <c r="BX19" s="83"/>
      <c r="BY19" s="83"/>
      <c r="BZ19" s="8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2"/>
      <c r="BM20" s="83"/>
      <c r="BN20" s="83"/>
      <c r="BO20" s="83"/>
      <c r="BP20" s="83"/>
      <c r="BQ20" s="83"/>
      <c r="BR20" s="83"/>
      <c r="BS20" s="83"/>
      <c r="BT20" s="83"/>
      <c r="BU20" s="83"/>
      <c r="BV20" s="83"/>
      <c r="BW20" s="83"/>
      <c r="BX20" s="83"/>
      <c r="BY20" s="83"/>
      <c r="BZ20" s="8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2"/>
      <c r="BM21" s="83"/>
      <c r="BN21" s="83"/>
      <c r="BO21" s="83"/>
      <c r="BP21" s="83"/>
      <c r="BQ21" s="83"/>
      <c r="BR21" s="83"/>
      <c r="BS21" s="83"/>
      <c r="BT21" s="83"/>
      <c r="BU21" s="83"/>
      <c r="BV21" s="83"/>
      <c r="BW21" s="83"/>
      <c r="BX21" s="83"/>
      <c r="BY21" s="83"/>
      <c r="BZ21" s="8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2"/>
      <c r="BM22" s="83"/>
      <c r="BN22" s="83"/>
      <c r="BO22" s="83"/>
      <c r="BP22" s="83"/>
      <c r="BQ22" s="83"/>
      <c r="BR22" s="83"/>
      <c r="BS22" s="83"/>
      <c r="BT22" s="83"/>
      <c r="BU22" s="83"/>
      <c r="BV22" s="83"/>
      <c r="BW22" s="83"/>
      <c r="BX22" s="83"/>
      <c r="BY22" s="83"/>
      <c r="BZ22" s="8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2"/>
      <c r="BM23" s="83"/>
      <c r="BN23" s="83"/>
      <c r="BO23" s="83"/>
      <c r="BP23" s="83"/>
      <c r="BQ23" s="83"/>
      <c r="BR23" s="83"/>
      <c r="BS23" s="83"/>
      <c r="BT23" s="83"/>
      <c r="BU23" s="83"/>
      <c r="BV23" s="83"/>
      <c r="BW23" s="83"/>
      <c r="BX23" s="83"/>
      <c r="BY23" s="83"/>
      <c r="BZ23" s="8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2"/>
      <c r="BM24" s="83"/>
      <c r="BN24" s="83"/>
      <c r="BO24" s="83"/>
      <c r="BP24" s="83"/>
      <c r="BQ24" s="83"/>
      <c r="BR24" s="83"/>
      <c r="BS24" s="83"/>
      <c r="BT24" s="83"/>
      <c r="BU24" s="83"/>
      <c r="BV24" s="83"/>
      <c r="BW24" s="83"/>
      <c r="BX24" s="83"/>
      <c r="BY24" s="83"/>
      <c r="BZ24" s="8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2"/>
      <c r="BM25" s="83"/>
      <c r="BN25" s="83"/>
      <c r="BO25" s="83"/>
      <c r="BP25" s="83"/>
      <c r="BQ25" s="83"/>
      <c r="BR25" s="83"/>
      <c r="BS25" s="83"/>
      <c r="BT25" s="83"/>
      <c r="BU25" s="83"/>
      <c r="BV25" s="83"/>
      <c r="BW25" s="83"/>
      <c r="BX25" s="83"/>
      <c r="BY25" s="83"/>
      <c r="BZ25" s="8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2"/>
      <c r="BM26" s="83"/>
      <c r="BN26" s="83"/>
      <c r="BO26" s="83"/>
      <c r="BP26" s="83"/>
      <c r="BQ26" s="83"/>
      <c r="BR26" s="83"/>
      <c r="BS26" s="83"/>
      <c r="BT26" s="83"/>
      <c r="BU26" s="83"/>
      <c r="BV26" s="83"/>
      <c r="BW26" s="83"/>
      <c r="BX26" s="83"/>
      <c r="BY26" s="83"/>
      <c r="BZ26" s="8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2"/>
      <c r="BM27" s="83"/>
      <c r="BN27" s="83"/>
      <c r="BO27" s="83"/>
      <c r="BP27" s="83"/>
      <c r="BQ27" s="83"/>
      <c r="BR27" s="83"/>
      <c r="BS27" s="83"/>
      <c r="BT27" s="83"/>
      <c r="BU27" s="83"/>
      <c r="BV27" s="83"/>
      <c r="BW27" s="83"/>
      <c r="BX27" s="83"/>
      <c r="BY27" s="83"/>
      <c r="BZ27" s="8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2"/>
      <c r="BM28" s="83"/>
      <c r="BN28" s="83"/>
      <c r="BO28" s="83"/>
      <c r="BP28" s="83"/>
      <c r="BQ28" s="83"/>
      <c r="BR28" s="83"/>
      <c r="BS28" s="83"/>
      <c r="BT28" s="83"/>
      <c r="BU28" s="83"/>
      <c r="BV28" s="83"/>
      <c r="BW28" s="83"/>
      <c r="BX28" s="83"/>
      <c r="BY28" s="83"/>
      <c r="BZ28" s="8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2"/>
      <c r="BM29" s="83"/>
      <c r="BN29" s="83"/>
      <c r="BO29" s="83"/>
      <c r="BP29" s="83"/>
      <c r="BQ29" s="83"/>
      <c r="BR29" s="83"/>
      <c r="BS29" s="83"/>
      <c r="BT29" s="83"/>
      <c r="BU29" s="83"/>
      <c r="BV29" s="83"/>
      <c r="BW29" s="83"/>
      <c r="BX29" s="83"/>
      <c r="BY29" s="83"/>
      <c r="BZ29" s="8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2"/>
      <c r="BM30" s="83"/>
      <c r="BN30" s="83"/>
      <c r="BO30" s="83"/>
      <c r="BP30" s="83"/>
      <c r="BQ30" s="83"/>
      <c r="BR30" s="83"/>
      <c r="BS30" s="83"/>
      <c r="BT30" s="83"/>
      <c r="BU30" s="83"/>
      <c r="BV30" s="83"/>
      <c r="BW30" s="83"/>
      <c r="BX30" s="83"/>
      <c r="BY30" s="83"/>
      <c r="BZ30" s="8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2"/>
      <c r="BM31" s="83"/>
      <c r="BN31" s="83"/>
      <c r="BO31" s="83"/>
      <c r="BP31" s="83"/>
      <c r="BQ31" s="83"/>
      <c r="BR31" s="83"/>
      <c r="BS31" s="83"/>
      <c r="BT31" s="83"/>
      <c r="BU31" s="83"/>
      <c r="BV31" s="83"/>
      <c r="BW31" s="83"/>
      <c r="BX31" s="83"/>
      <c r="BY31" s="83"/>
      <c r="BZ31" s="8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2"/>
      <c r="BM32" s="83"/>
      <c r="BN32" s="83"/>
      <c r="BO32" s="83"/>
      <c r="BP32" s="83"/>
      <c r="BQ32" s="83"/>
      <c r="BR32" s="83"/>
      <c r="BS32" s="83"/>
      <c r="BT32" s="83"/>
      <c r="BU32" s="83"/>
      <c r="BV32" s="83"/>
      <c r="BW32" s="83"/>
      <c r="BX32" s="83"/>
      <c r="BY32" s="83"/>
      <c r="BZ32" s="8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2"/>
      <c r="BM33" s="83"/>
      <c r="BN33" s="83"/>
      <c r="BO33" s="83"/>
      <c r="BP33" s="83"/>
      <c r="BQ33" s="83"/>
      <c r="BR33" s="83"/>
      <c r="BS33" s="83"/>
      <c r="BT33" s="83"/>
      <c r="BU33" s="83"/>
      <c r="BV33" s="83"/>
      <c r="BW33" s="83"/>
      <c r="BX33" s="83"/>
      <c r="BY33" s="83"/>
      <c r="BZ33" s="8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2"/>
      <c r="BM34" s="83"/>
      <c r="BN34" s="83"/>
      <c r="BO34" s="83"/>
      <c r="BP34" s="83"/>
      <c r="BQ34" s="83"/>
      <c r="BR34" s="83"/>
      <c r="BS34" s="83"/>
      <c r="BT34" s="83"/>
      <c r="BU34" s="83"/>
      <c r="BV34" s="83"/>
      <c r="BW34" s="83"/>
      <c r="BX34" s="83"/>
      <c r="BY34" s="83"/>
      <c r="BZ34" s="8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2"/>
      <c r="BM35" s="83"/>
      <c r="BN35" s="83"/>
      <c r="BO35" s="83"/>
      <c r="BP35" s="83"/>
      <c r="BQ35" s="83"/>
      <c r="BR35" s="83"/>
      <c r="BS35" s="83"/>
      <c r="BT35" s="83"/>
      <c r="BU35" s="83"/>
      <c r="BV35" s="83"/>
      <c r="BW35" s="83"/>
      <c r="BX35" s="83"/>
      <c r="BY35" s="83"/>
      <c r="BZ35" s="8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2"/>
      <c r="BM36" s="83"/>
      <c r="BN36" s="83"/>
      <c r="BO36" s="83"/>
      <c r="BP36" s="83"/>
      <c r="BQ36" s="83"/>
      <c r="BR36" s="83"/>
      <c r="BS36" s="83"/>
      <c r="BT36" s="83"/>
      <c r="BU36" s="83"/>
      <c r="BV36" s="83"/>
      <c r="BW36" s="83"/>
      <c r="BX36" s="83"/>
      <c r="BY36" s="83"/>
      <c r="BZ36" s="8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2"/>
      <c r="BM37" s="83"/>
      <c r="BN37" s="83"/>
      <c r="BO37" s="83"/>
      <c r="BP37" s="83"/>
      <c r="BQ37" s="83"/>
      <c r="BR37" s="83"/>
      <c r="BS37" s="83"/>
      <c r="BT37" s="83"/>
      <c r="BU37" s="83"/>
      <c r="BV37" s="83"/>
      <c r="BW37" s="83"/>
      <c r="BX37" s="83"/>
      <c r="BY37" s="83"/>
      <c r="BZ37" s="8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2"/>
      <c r="BM38" s="83"/>
      <c r="BN38" s="83"/>
      <c r="BO38" s="83"/>
      <c r="BP38" s="83"/>
      <c r="BQ38" s="83"/>
      <c r="BR38" s="83"/>
      <c r="BS38" s="83"/>
      <c r="BT38" s="83"/>
      <c r="BU38" s="83"/>
      <c r="BV38" s="83"/>
      <c r="BW38" s="83"/>
      <c r="BX38" s="83"/>
      <c r="BY38" s="83"/>
      <c r="BZ38" s="8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2"/>
      <c r="BM39" s="83"/>
      <c r="BN39" s="83"/>
      <c r="BO39" s="83"/>
      <c r="BP39" s="83"/>
      <c r="BQ39" s="83"/>
      <c r="BR39" s="83"/>
      <c r="BS39" s="83"/>
      <c r="BT39" s="83"/>
      <c r="BU39" s="83"/>
      <c r="BV39" s="83"/>
      <c r="BW39" s="83"/>
      <c r="BX39" s="83"/>
      <c r="BY39" s="83"/>
      <c r="BZ39" s="8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2"/>
      <c r="BM40" s="83"/>
      <c r="BN40" s="83"/>
      <c r="BO40" s="83"/>
      <c r="BP40" s="83"/>
      <c r="BQ40" s="83"/>
      <c r="BR40" s="83"/>
      <c r="BS40" s="83"/>
      <c r="BT40" s="83"/>
      <c r="BU40" s="83"/>
      <c r="BV40" s="83"/>
      <c r="BW40" s="83"/>
      <c r="BX40" s="83"/>
      <c r="BY40" s="83"/>
      <c r="BZ40" s="8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2"/>
      <c r="BM41" s="83"/>
      <c r="BN41" s="83"/>
      <c r="BO41" s="83"/>
      <c r="BP41" s="83"/>
      <c r="BQ41" s="83"/>
      <c r="BR41" s="83"/>
      <c r="BS41" s="83"/>
      <c r="BT41" s="83"/>
      <c r="BU41" s="83"/>
      <c r="BV41" s="83"/>
      <c r="BW41" s="83"/>
      <c r="BX41" s="83"/>
      <c r="BY41" s="83"/>
      <c r="BZ41" s="8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2"/>
      <c r="BM42" s="83"/>
      <c r="BN42" s="83"/>
      <c r="BO42" s="83"/>
      <c r="BP42" s="83"/>
      <c r="BQ42" s="83"/>
      <c r="BR42" s="83"/>
      <c r="BS42" s="83"/>
      <c r="BT42" s="83"/>
      <c r="BU42" s="83"/>
      <c r="BV42" s="83"/>
      <c r="BW42" s="83"/>
      <c r="BX42" s="83"/>
      <c r="BY42" s="83"/>
      <c r="BZ42" s="8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2"/>
      <c r="BM43" s="83"/>
      <c r="BN43" s="83"/>
      <c r="BO43" s="83"/>
      <c r="BP43" s="83"/>
      <c r="BQ43" s="83"/>
      <c r="BR43" s="83"/>
      <c r="BS43" s="83"/>
      <c r="BT43" s="83"/>
      <c r="BU43" s="83"/>
      <c r="BV43" s="83"/>
      <c r="BW43" s="83"/>
      <c r="BX43" s="83"/>
      <c r="BY43" s="83"/>
      <c r="BZ43" s="8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5"/>
      <c r="BM44" s="86"/>
      <c r="BN44" s="86"/>
      <c r="BO44" s="86"/>
      <c r="BP44" s="86"/>
      <c r="BQ44" s="86"/>
      <c r="BR44" s="86"/>
      <c r="BS44" s="86"/>
      <c r="BT44" s="86"/>
      <c r="BU44" s="86"/>
      <c r="BV44" s="86"/>
      <c r="BW44" s="86"/>
      <c r="BX44" s="86"/>
      <c r="BY44" s="86"/>
      <c r="BZ44" s="8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116</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43</v>
      </c>
      <c r="N86" s="26" t="s">
        <v>44</v>
      </c>
      <c r="O86" s="26" t="str">
        <f>データ!EO6</f>
        <v>【0.02】</v>
      </c>
    </row>
  </sheetData>
  <sheetProtection algorithmName="SHA-512" hashValue="SF5YBGf0DvY0u8ttoBSGRcDMLBIpAD8dvn0oTYAY6WlI3y/tVwaP09XDZ/V8CHinYA6uWpeyC+56rxpx8BdNhg==" saltValue="+J6w0VtyOMU3TkA2xF77u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9" t="s">
        <v>54</v>
      </c>
      <c r="I3" s="90"/>
      <c r="J3" s="90"/>
      <c r="K3" s="90"/>
      <c r="L3" s="90"/>
      <c r="M3" s="90"/>
      <c r="N3" s="90"/>
      <c r="O3" s="90"/>
      <c r="P3" s="90"/>
      <c r="Q3" s="90"/>
      <c r="R3" s="90"/>
      <c r="S3" s="90"/>
      <c r="T3" s="90"/>
      <c r="U3" s="90"/>
      <c r="V3" s="90"/>
      <c r="W3" s="90"/>
      <c r="X3" s="91"/>
      <c r="Y3" s="95" t="s">
        <v>55</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56</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5" x14ac:dyDescent="0.15">
      <c r="A4" s="28" t="s">
        <v>57</v>
      </c>
      <c r="B4" s="30"/>
      <c r="C4" s="30"/>
      <c r="D4" s="30"/>
      <c r="E4" s="30"/>
      <c r="F4" s="30"/>
      <c r="G4" s="30"/>
      <c r="H4" s="92"/>
      <c r="I4" s="93"/>
      <c r="J4" s="93"/>
      <c r="K4" s="93"/>
      <c r="L4" s="93"/>
      <c r="M4" s="93"/>
      <c r="N4" s="93"/>
      <c r="O4" s="93"/>
      <c r="P4" s="93"/>
      <c r="Q4" s="93"/>
      <c r="R4" s="93"/>
      <c r="S4" s="93"/>
      <c r="T4" s="93"/>
      <c r="U4" s="93"/>
      <c r="V4" s="93"/>
      <c r="W4" s="93"/>
      <c r="X4" s="94"/>
      <c r="Y4" s="88" t="s">
        <v>58</v>
      </c>
      <c r="Z4" s="88"/>
      <c r="AA4" s="88"/>
      <c r="AB4" s="88"/>
      <c r="AC4" s="88"/>
      <c r="AD4" s="88"/>
      <c r="AE4" s="88"/>
      <c r="AF4" s="88"/>
      <c r="AG4" s="88"/>
      <c r="AH4" s="88"/>
      <c r="AI4" s="88"/>
      <c r="AJ4" s="88" t="s">
        <v>59</v>
      </c>
      <c r="AK4" s="88"/>
      <c r="AL4" s="88"/>
      <c r="AM4" s="88"/>
      <c r="AN4" s="88"/>
      <c r="AO4" s="88"/>
      <c r="AP4" s="88"/>
      <c r="AQ4" s="88"/>
      <c r="AR4" s="88"/>
      <c r="AS4" s="88"/>
      <c r="AT4" s="88"/>
      <c r="AU4" s="88" t="s">
        <v>60</v>
      </c>
      <c r="AV4" s="88"/>
      <c r="AW4" s="88"/>
      <c r="AX4" s="88"/>
      <c r="AY4" s="88"/>
      <c r="AZ4" s="88"/>
      <c r="BA4" s="88"/>
      <c r="BB4" s="88"/>
      <c r="BC4" s="88"/>
      <c r="BD4" s="88"/>
      <c r="BE4" s="88"/>
      <c r="BF4" s="88" t="s">
        <v>61</v>
      </c>
      <c r="BG4" s="88"/>
      <c r="BH4" s="88"/>
      <c r="BI4" s="88"/>
      <c r="BJ4" s="88"/>
      <c r="BK4" s="88"/>
      <c r="BL4" s="88"/>
      <c r="BM4" s="88"/>
      <c r="BN4" s="88"/>
      <c r="BO4" s="88"/>
      <c r="BP4" s="88"/>
      <c r="BQ4" s="88" t="s">
        <v>62</v>
      </c>
      <c r="BR4" s="88"/>
      <c r="BS4" s="88"/>
      <c r="BT4" s="88"/>
      <c r="BU4" s="88"/>
      <c r="BV4" s="88"/>
      <c r="BW4" s="88"/>
      <c r="BX4" s="88"/>
      <c r="BY4" s="88"/>
      <c r="BZ4" s="88"/>
      <c r="CA4" s="88"/>
      <c r="CB4" s="88" t="s">
        <v>63</v>
      </c>
      <c r="CC4" s="88"/>
      <c r="CD4" s="88"/>
      <c r="CE4" s="88"/>
      <c r="CF4" s="88"/>
      <c r="CG4" s="88"/>
      <c r="CH4" s="88"/>
      <c r="CI4" s="88"/>
      <c r="CJ4" s="88"/>
      <c r="CK4" s="88"/>
      <c r="CL4" s="88"/>
      <c r="CM4" s="88" t="s">
        <v>64</v>
      </c>
      <c r="CN4" s="88"/>
      <c r="CO4" s="88"/>
      <c r="CP4" s="88"/>
      <c r="CQ4" s="88"/>
      <c r="CR4" s="88"/>
      <c r="CS4" s="88"/>
      <c r="CT4" s="88"/>
      <c r="CU4" s="88"/>
      <c r="CV4" s="88"/>
      <c r="CW4" s="88"/>
      <c r="CX4" s="88" t="s">
        <v>65</v>
      </c>
      <c r="CY4" s="88"/>
      <c r="CZ4" s="88"/>
      <c r="DA4" s="88"/>
      <c r="DB4" s="88"/>
      <c r="DC4" s="88"/>
      <c r="DD4" s="88"/>
      <c r="DE4" s="88"/>
      <c r="DF4" s="88"/>
      <c r="DG4" s="88"/>
      <c r="DH4" s="88"/>
      <c r="DI4" s="88" t="s">
        <v>66</v>
      </c>
      <c r="DJ4" s="88"/>
      <c r="DK4" s="88"/>
      <c r="DL4" s="88"/>
      <c r="DM4" s="88"/>
      <c r="DN4" s="88"/>
      <c r="DO4" s="88"/>
      <c r="DP4" s="88"/>
      <c r="DQ4" s="88"/>
      <c r="DR4" s="88"/>
      <c r="DS4" s="88"/>
      <c r="DT4" s="88" t="s">
        <v>67</v>
      </c>
      <c r="DU4" s="88"/>
      <c r="DV4" s="88"/>
      <c r="DW4" s="88"/>
      <c r="DX4" s="88"/>
      <c r="DY4" s="88"/>
      <c r="DZ4" s="88"/>
      <c r="EA4" s="88"/>
      <c r="EB4" s="88"/>
      <c r="EC4" s="88"/>
      <c r="ED4" s="88"/>
      <c r="EE4" s="88" t="s">
        <v>68</v>
      </c>
      <c r="EF4" s="88"/>
      <c r="EG4" s="88"/>
      <c r="EH4" s="88"/>
      <c r="EI4" s="88"/>
      <c r="EJ4" s="88"/>
      <c r="EK4" s="88"/>
      <c r="EL4" s="88"/>
      <c r="EM4" s="88"/>
      <c r="EN4" s="88"/>
      <c r="EO4" s="88"/>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465330</v>
      </c>
      <c r="D6" s="33">
        <f t="shared" si="3"/>
        <v>47</v>
      </c>
      <c r="E6" s="33">
        <f t="shared" si="3"/>
        <v>17</v>
      </c>
      <c r="F6" s="33">
        <f t="shared" si="3"/>
        <v>5</v>
      </c>
      <c r="G6" s="33">
        <f t="shared" si="3"/>
        <v>0</v>
      </c>
      <c r="H6" s="33" t="str">
        <f t="shared" si="3"/>
        <v>鹿児島県　和泊町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40.57</v>
      </c>
      <c r="Q6" s="34">
        <f t="shared" si="3"/>
        <v>100</v>
      </c>
      <c r="R6" s="34">
        <f t="shared" si="3"/>
        <v>2960</v>
      </c>
      <c r="S6" s="34">
        <f t="shared" si="3"/>
        <v>6537</v>
      </c>
      <c r="T6" s="34">
        <f t="shared" si="3"/>
        <v>40.39</v>
      </c>
      <c r="U6" s="34">
        <f t="shared" si="3"/>
        <v>161.85</v>
      </c>
      <c r="V6" s="34">
        <f t="shared" si="3"/>
        <v>2590</v>
      </c>
      <c r="W6" s="34">
        <f t="shared" si="3"/>
        <v>1.88</v>
      </c>
      <c r="X6" s="34">
        <f t="shared" si="3"/>
        <v>1377.66</v>
      </c>
      <c r="Y6" s="35">
        <f>IF(Y7="",NA(),Y7)</f>
        <v>78.849999999999994</v>
      </c>
      <c r="Z6" s="35">
        <f t="shared" ref="Z6:AH6" si="4">IF(Z7="",NA(),Z7)</f>
        <v>85.36</v>
      </c>
      <c r="AA6" s="35">
        <f t="shared" si="4"/>
        <v>93.03</v>
      </c>
      <c r="AB6" s="35">
        <f t="shared" si="4"/>
        <v>97.53</v>
      </c>
      <c r="AC6" s="35">
        <f t="shared" si="4"/>
        <v>96.52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61.13</v>
      </c>
      <c r="BR6" s="35">
        <f t="shared" ref="BR6:BZ6" si="8">IF(BR7="",NA(),BR7)</f>
        <v>89.17</v>
      </c>
      <c r="BS6" s="35">
        <f t="shared" si="8"/>
        <v>96.28</v>
      </c>
      <c r="BT6" s="35">
        <f t="shared" si="8"/>
        <v>87.91</v>
      </c>
      <c r="BU6" s="35">
        <f t="shared" si="8"/>
        <v>79.66</v>
      </c>
      <c r="BV6" s="35">
        <f t="shared" si="8"/>
        <v>52.19</v>
      </c>
      <c r="BW6" s="35">
        <f t="shared" si="8"/>
        <v>55.32</v>
      </c>
      <c r="BX6" s="35">
        <f t="shared" si="8"/>
        <v>59.8</v>
      </c>
      <c r="BY6" s="35">
        <f t="shared" si="8"/>
        <v>57.77</v>
      </c>
      <c r="BZ6" s="35">
        <f t="shared" si="8"/>
        <v>57.31</v>
      </c>
      <c r="CA6" s="34" t="str">
        <f>IF(CA7="","",IF(CA7="-","【-】","【"&amp;SUBSTITUTE(TEXT(CA7,"#,##0.00"),"-","△")&amp;"】"))</f>
        <v>【59.59】</v>
      </c>
      <c r="CB6" s="35">
        <f>IF(CB7="",NA(),CB7)</f>
        <v>214.8</v>
      </c>
      <c r="CC6" s="35">
        <f t="shared" ref="CC6:CK6" si="9">IF(CC7="",NA(),CC7)</f>
        <v>172.87</v>
      </c>
      <c r="CD6" s="35">
        <f t="shared" si="9"/>
        <v>163.06</v>
      </c>
      <c r="CE6" s="35">
        <f t="shared" si="9"/>
        <v>179.71</v>
      </c>
      <c r="CF6" s="35">
        <f t="shared" si="9"/>
        <v>200.85</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37.54</v>
      </c>
      <c r="CN6" s="35">
        <f t="shared" ref="CN6:CV6" si="10">IF(CN7="",NA(),CN7)</f>
        <v>37.340000000000003</v>
      </c>
      <c r="CO6" s="35">
        <f t="shared" si="10"/>
        <v>38.82</v>
      </c>
      <c r="CP6" s="35">
        <f t="shared" si="10"/>
        <v>39.770000000000003</v>
      </c>
      <c r="CQ6" s="35">
        <f t="shared" si="10"/>
        <v>37.26</v>
      </c>
      <c r="CR6" s="35">
        <f t="shared" si="10"/>
        <v>52.31</v>
      </c>
      <c r="CS6" s="35">
        <f t="shared" si="10"/>
        <v>60.65</v>
      </c>
      <c r="CT6" s="35">
        <f t="shared" si="10"/>
        <v>51.75</v>
      </c>
      <c r="CU6" s="35">
        <f t="shared" si="10"/>
        <v>50.68</v>
      </c>
      <c r="CV6" s="35">
        <f t="shared" si="10"/>
        <v>50.14</v>
      </c>
      <c r="CW6" s="34" t="str">
        <f>IF(CW7="","",IF(CW7="-","【-】","【"&amp;SUBSTITUTE(TEXT(CW7,"#,##0.00"),"-","△")&amp;"】"))</f>
        <v>【51.30】</v>
      </c>
      <c r="CX6" s="35">
        <f>IF(CX7="",NA(),CX7)</f>
        <v>80.55</v>
      </c>
      <c r="CY6" s="35">
        <f t="shared" ref="CY6:DG6" si="11">IF(CY7="",NA(),CY7)</f>
        <v>80.849999999999994</v>
      </c>
      <c r="CZ6" s="35">
        <f t="shared" si="11"/>
        <v>82</v>
      </c>
      <c r="DA6" s="35">
        <f t="shared" si="11"/>
        <v>82.77</v>
      </c>
      <c r="DB6" s="35">
        <f t="shared" si="11"/>
        <v>83.9</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465330</v>
      </c>
      <c r="D7" s="37">
        <v>47</v>
      </c>
      <c r="E7" s="37">
        <v>17</v>
      </c>
      <c r="F7" s="37">
        <v>5</v>
      </c>
      <c r="G7" s="37">
        <v>0</v>
      </c>
      <c r="H7" s="37" t="s">
        <v>98</v>
      </c>
      <c r="I7" s="37" t="s">
        <v>99</v>
      </c>
      <c r="J7" s="37" t="s">
        <v>100</v>
      </c>
      <c r="K7" s="37" t="s">
        <v>101</v>
      </c>
      <c r="L7" s="37" t="s">
        <v>102</v>
      </c>
      <c r="M7" s="37" t="s">
        <v>103</v>
      </c>
      <c r="N7" s="38" t="s">
        <v>104</v>
      </c>
      <c r="O7" s="38" t="s">
        <v>105</v>
      </c>
      <c r="P7" s="38">
        <v>40.57</v>
      </c>
      <c r="Q7" s="38">
        <v>100</v>
      </c>
      <c r="R7" s="38">
        <v>2960</v>
      </c>
      <c r="S7" s="38">
        <v>6537</v>
      </c>
      <c r="T7" s="38">
        <v>40.39</v>
      </c>
      <c r="U7" s="38">
        <v>161.85</v>
      </c>
      <c r="V7" s="38">
        <v>2590</v>
      </c>
      <c r="W7" s="38">
        <v>1.88</v>
      </c>
      <c r="X7" s="38">
        <v>1377.66</v>
      </c>
      <c r="Y7" s="38">
        <v>78.849999999999994</v>
      </c>
      <c r="Z7" s="38">
        <v>85.36</v>
      </c>
      <c r="AA7" s="38">
        <v>93.03</v>
      </c>
      <c r="AB7" s="38">
        <v>97.53</v>
      </c>
      <c r="AC7" s="38">
        <v>96.52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826.83</v>
      </c>
      <c r="BP7" s="38">
        <v>765.47</v>
      </c>
      <c r="BQ7" s="38">
        <v>61.13</v>
      </c>
      <c r="BR7" s="38">
        <v>89.17</v>
      </c>
      <c r="BS7" s="38">
        <v>96.28</v>
      </c>
      <c r="BT7" s="38">
        <v>87.91</v>
      </c>
      <c r="BU7" s="38">
        <v>79.66</v>
      </c>
      <c r="BV7" s="38">
        <v>52.19</v>
      </c>
      <c r="BW7" s="38">
        <v>55.32</v>
      </c>
      <c r="BX7" s="38">
        <v>59.8</v>
      </c>
      <c r="BY7" s="38">
        <v>57.77</v>
      </c>
      <c r="BZ7" s="38">
        <v>57.31</v>
      </c>
      <c r="CA7" s="38">
        <v>59.59</v>
      </c>
      <c r="CB7" s="38">
        <v>214.8</v>
      </c>
      <c r="CC7" s="38">
        <v>172.87</v>
      </c>
      <c r="CD7" s="38">
        <v>163.06</v>
      </c>
      <c r="CE7" s="38">
        <v>179.71</v>
      </c>
      <c r="CF7" s="38">
        <v>200.85</v>
      </c>
      <c r="CG7" s="38">
        <v>296.14</v>
      </c>
      <c r="CH7" s="38">
        <v>283.17</v>
      </c>
      <c r="CI7" s="38">
        <v>263.76</v>
      </c>
      <c r="CJ7" s="38">
        <v>274.35000000000002</v>
      </c>
      <c r="CK7" s="38">
        <v>273.52</v>
      </c>
      <c r="CL7" s="38">
        <v>257.86</v>
      </c>
      <c r="CM7" s="38">
        <v>37.54</v>
      </c>
      <c r="CN7" s="38">
        <v>37.340000000000003</v>
      </c>
      <c r="CO7" s="38">
        <v>38.82</v>
      </c>
      <c r="CP7" s="38">
        <v>39.770000000000003</v>
      </c>
      <c r="CQ7" s="38">
        <v>37.26</v>
      </c>
      <c r="CR7" s="38">
        <v>52.31</v>
      </c>
      <c r="CS7" s="38">
        <v>60.65</v>
      </c>
      <c r="CT7" s="38">
        <v>51.75</v>
      </c>
      <c r="CU7" s="38">
        <v>50.68</v>
      </c>
      <c r="CV7" s="38">
        <v>50.14</v>
      </c>
      <c r="CW7" s="38">
        <v>51.3</v>
      </c>
      <c r="CX7" s="38">
        <v>80.55</v>
      </c>
      <c r="CY7" s="38">
        <v>80.849999999999994</v>
      </c>
      <c r="CZ7" s="38">
        <v>82</v>
      </c>
      <c r="DA7" s="38">
        <v>82.77</v>
      </c>
      <c r="DB7" s="38">
        <v>83.9</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2021-02-05T06:20:54Z</cp:lastPrinted>
  <dcterms:created xsi:type="dcterms:W3CDTF">2020-12-04T03:10:10Z</dcterms:created>
  <dcterms:modified xsi:type="dcterms:W3CDTF">2021-02-05T06:20:55Z</dcterms:modified>
  <cp:category/>
</cp:coreProperties>
</file>