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3_枕崎市【済】\"/>
    </mc:Choice>
  </mc:AlternateContent>
  <workbookProtection workbookAlgorithmName="SHA-512" workbookHashValue="IOuCL5wMg/sPmjKrMGiEG5FcmOh7oNyJ5su1P+D01Vd8bzO8pZCyZwkvUp9oEreumtrifjx7oRnlQTdtn/DH7Q==" workbookSaltValue="XSzVJ/l6hhAkqeBOqd/+hQ==" workbookSpinCount="100000" lockStructure="1"/>
  <bookViews>
    <workbookView xWindow="1515" yWindow="1140" windowWidth="14400" windowHeight="1075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LO80" i="4" s="1"/>
  <c r="EV7" i="5"/>
  <c r="EU7" i="5"/>
  <c r="ET7" i="5"/>
  <c r="ES7" i="5"/>
  <c r="MH79" i="4" s="1"/>
  <c r="ER7" i="5"/>
  <c r="EQ7" i="5"/>
  <c r="EP7" i="5"/>
  <c r="EO7" i="5"/>
  <c r="JJ79" i="4" s="1"/>
  <c r="EM7" i="5"/>
  <c r="HM80" i="4" s="1"/>
  <c r="EL7" i="5"/>
  <c r="EK7" i="5"/>
  <c r="EJ7" i="5"/>
  <c r="EI7" i="5"/>
  <c r="EH7" i="5"/>
  <c r="HM79" i="4" s="1"/>
  <c r="EG7" i="5"/>
  <c r="GT79" i="4" s="1"/>
  <c r="EF7" i="5"/>
  <c r="GA79" i="4" s="1"/>
  <c r="EE7" i="5"/>
  <c r="ED7" i="5"/>
  <c r="EB7" i="5"/>
  <c r="EA7" i="5"/>
  <c r="BZ80" i="4" s="1"/>
  <c r="DZ7" i="5"/>
  <c r="BG80" i="4" s="1"/>
  <c r="DY7" i="5"/>
  <c r="DX7" i="5"/>
  <c r="DW7" i="5"/>
  <c r="CS79" i="4" s="1"/>
  <c r="DV7" i="5"/>
  <c r="DU7" i="5"/>
  <c r="DT7" i="5"/>
  <c r="AN79" i="4" s="1"/>
  <c r="DS7" i="5"/>
  <c r="U79" i="4" s="1"/>
  <c r="DQ7" i="5"/>
  <c r="DP7" i="5"/>
  <c r="DO7" i="5"/>
  <c r="DN7" i="5"/>
  <c r="DM7" i="5"/>
  <c r="KF56" i="4" s="1"/>
  <c r="DL7" i="5"/>
  <c r="DK7" i="5"/>
  <c r="DJ7" i="5"/>
  <c r="LJ55" i="4" s="1"/>
  <c r="DI7" i="5"/>
  <c r="DH7" i="5"/>
  <c r="DF7" i="5"/>
  <c r="IZ56" i="4" s="1"/>
  <c r="DE7" i="5"/>
  <c r="IK56" i="4" s="1"/>
  <c r="DD7" i="5"/>
  <c r="DC7" i="5"/>
  <c r="DB7" i="5"/>
  <c r="DA7" i="5"/>
  <c r="IZ55" i="4" s="1"/>
  <c r="CZ7" i="5"/>
  <c r="CY7" i="5"/>
  <c r="CX7" i="5"/>
  <c r="CW7" i="5"/>
  <c r="GR55" i="4" s="1"/>
  <c r="CU7" i="5"/>
  <c r="CT7" i="5"/>
  <c r="EW56" i="4" s="1"/>
  <c r="CS7" i="5"/>
  <c r="EH56" i="4" s="1"/>
  <c r="CR7" i="5"/>
  <c r="DS56" i="4" s="1"/>
  <c r="CQ7" i="5"/>
  <c r="CP7" i="5"/>
  <c r="CO7" i="5"/>
  <c r="CN7" i="5"/>
  <c r="EH55" i="4" s="1"/>
  <c r="CM7" i="5"/>
  <c r="DS55" i="4" s="1"/>
  <c r="CL7" i="5"/>
  <c r="CJ7" i="5"/>
  <c r="CI7" i="5"/>
  <c r="BI56" i="4" s="1"/>
  <c r="CH7" i="5"/>
  <c r="CG7" i="5"/>
  <c r="CF7" i="5"/>
  <c r="P56" i="4" s="1"/>
  <c r="CE7" i="5"/>
  <c r="CD7" i="5"/>
  <c r="CC7" i="5"/>
  <c r="CB7" i="5"/>
  <c r="CA7" i="5"/>
  <c r="BY7" i="5"/>
  <c r="MN34" i="4" s="1"/>
  <c r="BX7" i="5"/>
  <c r="BW7" i="5"/>
  <c r="BV7" i="5"/>
  <c r="BU7" i="5"/>
  <c r="BT7" i="5"/>
  <c r="BS7" i="5"/>
  <c r="LY33" i="4" s="1"/>
  <c r="BR7" i="5"/>
  <c r="LJ33" i="4" s="1"/>
  <c r="BQ7" i="5"/>
  <c r="BP7" i="5"/>
  <c r="BN7" i="5"/>
  <c r="BM7" i="5"/>
  <c r="IK34" i="4" s="1"/>
  <c r="BL7" i="5"/>
  <c r="HV34" i="4" s="1"/>
  <c r="BK7" i="5"/>
  <c r="BJ7" i="5"/>
  <c r="BI7" i="5"/>
  <c r="IZ33" i="4" s="1"/>
  <c r="BH7" i="5"/>
  <c r="BG7" i="5"/>
  <c r="BF7" i="5"/>
  <c r="BE7" i="5"/>
  <c r="GR33" i="4" s="1"/>
  <c r="BC7" i="5"/>
  <c r="BB7" i="5"/>
  <c r="BA7" i="5"/>
  <c r="AZ7" i="5"/>
  <c r="DS34" i="4" s="1"/>
  <c r="AY7" i="5"/>
  <c r="DD34" i="4" s="1"/>
  <c r="AX7" i="5"/>
  <c r="AW7" i="5"/>
  <c r="AV7" i="5"/>
  <c r="EH33" i="4" s="1"/>
  <c r="AU7" i="5"/>
  <c r="AT7" i="5"/>
  <c r="DD33" i="4" s="1"/>
  <c r="AR7" i="5"/>
  <c r="BX34" i="4" s="1"/>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JW10" i="4" s="1"/>
  <c r="AC6" i="5"/>
  <c r="AB6" i="5"/>
  <c r="AA6" i="5"/>
  <c r="Z6" i="5"/>
  <c r="ID8" i="4" s="1"/>
  <c r="Y6" i="5"/>
  <c r="X6" i="5"/>
  <c r="W6" i="5"/>
  <c r="V6" i="5"/>
  <c r="AU12" i="4" s="1"/>
  <c r="U6" i="5"/>
  <c r="B12" i="4" s="1"/>
  <c r="T6" i="5"/>
  <c r="S6" i="5"/>
  <c r="R6" i="5"/>
  <c r="CN10" i="4" s="1"/>
  <c r="Q6" i="5"/>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F90" i="4"/>
  <c r="E90" i="4"/>
  <c r="D90" i="4"/>
  <c r="C90" i="4"/>
  <c r="MH80" i="4"/>
  <c r="KV80" i="4"/>
  <c r="KC80" i="4"/>
  <c r="JJ80" i="4"/>
  <c r="GT80" i="4"/>
  <c r="GA80" i="4"/>
  <c r="FH80" i="4"/>
  <c r="EO80" i="4"/>
  <c r="CS80" i="4"/>
  <c r="AN80" i="4"/>
  <c r="U80" i="4"/>
  <c r="LO79" i="4"/>
  <c r="KV79" i="4"/>
  <c r="KC79" i="4"/>
  <c r="FH79" i="4"/>
  <c r="EO79" i="4"/>
  <c r="BZ79" i="4"/>
  <c r="BG79" i="4"/>
  <c r="MN56" i="4"/>
  <c r="LY56" i="4"/>
  <c r="LJ56" i="4"/>
  <c r="KU56" i="4"/>
  <c r="HV56" i="4"/>
  <c r="HG56" i="4"/>
  <c r="GR56" i="4"/>
  <c r="FL56" i="4"/>
  <c r="DD56" i="4"/>
  <c r="BX56" i="4"/>
  <c r="AT56" i="4"/>
  <c r="AE56" i="4"/>
  <c r="MN55" i="4"/>
  <c r="LY55" i="4"/>
  <c r="KU55" i="4"/>
  <c r="KF55" i="4"/>
  <c r="IK55" i="4"/>
  <c r="HV55" i="4"/>
  <c r="HG55" i="4"/>
  <c r="FL55" i="4"/>
  <c r="EW55" i="4"/>
  <c r="DD55" i="4"/>
  <c r="BX55" i="4"/>
  <c r="BI55" i="4"/>
  <c r="AT55" i="4"/>
  <c r="AE55" i="4"/>
  <c r="P55" i="4"/>
  <c r="LY34" i="4"/>
  <c r="LJ34" i="4"/>
  <c r="KU34" i="4"/>
  <c r="KF34" i="4"/>
  <c r="IZ34" i="4"/>
  <c r="HG34" i="4"/>
  <c r="GR34" i="4"/>
  <c r="FL34" i="4"/>
  <c r="EW34" i="4"/>
  <c r="EH34" i="4"/>
  <c r="AT34" i="4"/>
  <c r="AE34" i="4"/>
  <c r="P34" i="4"/>
  <c r="MN33" i="4"/>
  <c r="KU33" i="4"/>
  <c r="KF33" i="4"/>
  <c r="IK33" i="4"/>
  <c r="HV33" i="4"/>
  <c r="HG33" i="4"/>
  <c r="FL33" i="4"/>
  <c r="EW33" i="4"/>
  <c r="DS33" i="4"/>
  <c r="BX33" i="4"/>
  <c r="BI33" i="4"/>
  <c r="AT33" i="4"/>
  <c r="AE33" i="4"/>
  <c r="P33" i="4"/>
  <c r="ID12" i="4"/>
  <c r="FZ12" i="4"/>
  <c r="EG12" i="4"/>
  <c r="CN12" i="4"/>
  <c r="LP10" i="4"/>
  <c r="ID10" i="4"/>
  <c r="FZ10" i="4"/>
  <c r="EG10" i="4"/>
  <c r="AU10" i="4"/>
  <c r="LP8" i="4"/>
  <c r="JW8" i="4"/>
  <c r="CN8" i="4"/>
  <c r="AU8" i="4"/>
  <c r="B8" i="4"/>
  <c r="D11" i="5" l="1"/>
  <c r="MH78" i="4"/>
  <c r="IZ54" i="4"/>
  <c r="IZ32" i="4"/>
  <c r="BX32" i="4"/>
  <c r="HM78" i="4"/>
  <c r="FL54" i="4"/>
  <c r="FL32" i="4"/>
  <c r="MN54" i="4"/>
  <c r="MN32" i="4"/>
  <c r="CS78" i="4"/>
  <c r="BX54" i="4"/>
  <c r="EH32" i="4"/>
  <c r="C11" i="5"/>
  <c r="E11" i="5"/>
  <c r="B11" i="5"/>
  <c r="BG78" i="4" l="1"/>
  <c r="KV78" i="4"/>
  <c r="HV54" i="4"/>
  <c r="HV32" i="4"/>
  <c r="LJ54" i="4"/>
  <c r="LJ32" i="4"/>
  <c r="GA78" i="4"/>
  <c r="AT54" i="4"/>
  <c r="AT32" i="4"/>
  <c r="EH54" i="4"/>
  <c r="LY54" i="4"/>
  <c r="LY32" i="4"/>
  <c r="LO78" i="4"/>
  <c r="IK54" i="4"/>
  <c r="IK32" i="4"/>
  <c r="EW32" i="4"/>
  <c r="BZ78" i="4"/>
  <c r="BI54" i="4"/>
  <c r="BI32" i="4"/>
  <c r="GT78" i="4"/>
  <c r="EW54" i="4"/>
  <c r="FH78" i="4"/>
  <c r="DS54" i="4"/>
  <c r="DS32" i="4"/>
  <c r="AN78" i="4"/>
  <c r="AE54" i="4"/>
  <c r="AE32" i="4"/>
  <c r="KU32" i="4"/>
  <c r="KC78" i="4"/>
  <c r="HG54" i="4"/>
  <c r="HG32" i="4"/>
  <c r="KU54" i="4"/>
  <c r="JJ78" i="4"/>
  <c r="GR54" i="4"/>
  <c r="GR32" i="4"/>
  <c r="P54" i="4"/>
  <c r="EO78" i="4"/>
  <c r="DD54" i="4"/>
  <c r="DD32" i="4"/>
  <c r="U78" i="4"/>
  <c r="P32" i="4"/>
  <c r="KF54" i="4"/>
  <c r="KF32" i="4"/>
</calcChain>
</file>

<file path=xl/sharedStrings.xml><?xml version="1.0" encoding="utf-8"?>
<sst xmlns="http://schemas.openxmlformats.org/spreadsheetml/2006/main" count="324" uniqueCount="182">
  <si>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</si>
  <si>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</si>
  <si>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</si>
  <si>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</si>
  <si>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</si>
  <si>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</si>
  <si>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</si>
  <si>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</si>
  <si>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</si>
  <si>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</si>
  <si>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</si>
  <si>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</si>
  <si>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</si>
  <si>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</si>
  <si>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</si>
  <si>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</si>
  <si>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</si>
  <si>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</si>
  <si>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</si>
  <si>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</si>
  <si>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</si>
  <si>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</si>
  <si>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</si>
  <si>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</si>
  <si>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</si>
  <si>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</si>
  <si>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</si>
  <si>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</si>
  <si>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</si>
  <si>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</si>
  <si>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</si>
  <si>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</si>
  <si>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</si>
  <si>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</si>
  <si>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</si>
  <si>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</si>
  <si>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</si>
  <si>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</si>
  <si>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</si>
  <si>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</si>
  <si>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</si>
  <si>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</si>
  <si>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</si>
  <si>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</si>
  <si>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</si>
  <si>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</si>
  <si>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</si>
  <si>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</si>
  <si>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</si>
  <si>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</si>
  <si>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</si>
  <si>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</si>
  <si>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</si>
  <si>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</si>
  <si>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</si>
  <si>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</si>
  <si>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</si>
  <si>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</si>
  <si>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</si>
  <si>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</si>
  <si>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</si>
  <si>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</si>
  <si>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</si>
  <si>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</si>
  <si>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</si>
  <si>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</si>
  <si>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</si>
  <si>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</si>
  <si>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</si>
  <si>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</si>
  <si>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</si>
  <si>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</si>
  <si>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</si>
  <si>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</si>
  <si>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</si>
  <si>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</si>
  <si>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</si>
  <si>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</si>
  <si>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</si>
  <si>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</si>
  <si>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</si>
  <si>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</si>
  <si>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</si>
  <si>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</si>
  <si>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</si>
  <si>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</si>
  <si>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</si>
  <si>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</si>
  <si>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</si>
  <si>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</si>
  <si>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</si>
  <si>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</si>
  <si>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</si>
  <si>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</si>
  <si>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</si>
  <si>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</si>
  <si>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</si>
  <si>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</si>
  <si>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</si>
  <si>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</si>
  <si>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</si>
  <si>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</si>
  <si>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</si>
  <si>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</si>
  <si>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</si>
  <si>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</si>
  <si>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</si>
  <si>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</si>
  <si>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</si>
  <si>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</si>
  <si>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</si>
  <si>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</si>
  <si>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</si>
  <si>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</si>
  <si>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</si>
  <si>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</si>
  <si>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</si>
  <si>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</si>
  <si>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</si>
  <si>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</si>
  <si>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</si>
  <si>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</si>
  <si>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</si>
  <si>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</si>
  <si>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</si>
  <si>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</si>
  <si>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</si>
  <si>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</si>
  <si>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</si>
  <si>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</si>
  <si>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</si>
  <si>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</si>
  <si>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</si>
  <si>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</si>
  <si>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</si>
  <si>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</si>
  <si>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</si>
  <si>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</si>
  <si>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</si>
  <si>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</si>
  <si>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</si>
  <si>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</si>
  <si>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</si>
  <si>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</si>
  <si>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</si>
  <si>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</si>
  <si>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</si>
  <si>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</si>
  <si>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</si>
  <si>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</si>
  <si>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</si>
  <si>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</si>
  <si>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</si>
  <si>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</si>
  <si>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</si>
  <si>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</si>
  <si>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</si>
  <si>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</si>
  <si>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</si>
  <si>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</si>
  <si>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</si>
  <si>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枕崎市</t>
  </si>
  <si>
    <t>市立病院</t>
  </si>
  <si>
    <t>条例全部</t>
  </si>
  <si>
    <t>病院事業</t>
  </si>
  <si>
    <t>一般病院</t>
  </si>
  <si>
    <t>50床以上～100床未満</t>
  </si>
  <si>
    <t>学術・研究機関出身</t>
  </si>
  <si>
    <t>直営</t>
  </si>
  <si>
    <t>ド</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</si>
  <si>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</si>
  <si>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</si>
  <si>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</si>
  <si>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</si>
  <si>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</si>
  <si>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</si>
  <si>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</si>
  <si>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</si>
  <si>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枕崎市立病院は昭和27年の開設以来、地域の中核となる国保診療施設として公平かつ良質な医療の確保に努めている。
　公立病院として、1次、2次救急への対応も行っていくとともに、民間医療機関が対応できない分野（不採算部門）への対応も積極的に行っている。
　具体的には、新型コロナウイルス感染症への対応について入院病床の確保から患者の受入れ、発熱外来の実施やワクチン接種業務等、必要な業務を行政や他の医療機関と連携し行ってきた。</t>
    <rPh sb="1" eb="5">
      <t>マクラザキシリツ</t>
    </rPh>
    <rPh sb="5" eb="7">
      <t>ビョウイン</t>
    </rPh>
    <rPh sb="8" eb="10">
      <t>ショウワ</t>
    </rPh>
    <rPh sb="12" eb="13">
      <t>ネン</t>
    </rPh>
    <rPh sb="14" eb="16">
      <t>カイセツ</t>
    </rPh>
    <rPh sb="16" eb="18">
      <t>イライ</t>
    </rPh>
    <rPh sb="19" eb="21">
      <t>チイキ</t>
    </rPh>
    <rPh sb="22" eb="24">
      <t>チュウカク</t>
    </rPh>
    <rPh sb="27" eb="29">
      <t>コクホ</t>
    </rPh>
    <rPh sb="29" eb="31">
      <t>シンリョウ</t>
    </rPh>
    <rPh sb="31" eb="33">
      <t>シセツ</t>
    </rPh>
    <rPh sb="36" eb="38">
      <t>コウヘイ</t>
    </rPh>
    <rPh sb="40" eb="42">
      <t>リョウシツ</t>
    </rPh>
    <rPh sb="43" eb="45">
      <t>イリョウ</t>
    </rPh>
    <rPh sb="46" eb="48">
      <t>カクホ</t>
    </rPh>
    <rPh sb="49" eb="50">
      <t>ツト</t>
    </rPh>
    <rPh sb="57" eb="59">
      <t>コウリツ</t>
    </rPh>
    <rPh sb="59" eb="61">
      <t>ビョウイン</t>
    </rPh>
    <rPh sb="66" eb="67">
      <t>ジ</t>
    </rPh>
    <rPh sb="69" eb="70">
      <t>ジ</t>
    </rPh>
    <rPh sb="70" eb="72">
      <t>キュウキュウ</t>
    </rPh>
    <rPh sb="74" eb="76">
      <t>タイオウ</t>
    </rPh>
    <rPh sb="77" eb="78">
      <t>オコナ</t>
    </rPh>
    <rPh sb="87" eb="89">
      <t>ミンカン</t>
    </rPh>
    <rPh sb="89" eb="91">
      <t>イリョウ</t>
    </rPh>
    <rPh sb="91" eb="93">
      <t>キカン</t>
    </rPh>
    <rPh sb="94" eb="96">
      <t>タイオウ</t>
    </rPh>
    <rPh sb="100" eb="102">
      <t>ブンヤ</t>
    </rPh>
    <rPh sb="103" eb="106">
      <t>フサイサン</t>
    </rPh>
    <rPh sb="106" eb="108">
      <t>ブモン</t>
    </rPh>
    <rPh sb="111" eb="113">
      <t>タイオウ</t>
    </rPh>
    <rPh sb="114" eb="117">
      <t>セッキョクテキ</t>
    </rPh>
    <rPh sb="118" eb="119">
      <t>オコナ</t>
    </rPh>
    <rPh sb="126" eb="129">
      <t>グタイテキ</t>
    </rPh>
    <rPh sb="132" eb="134">
      <t>シンガタ</t>
    </rPh>
    <rPh sb="141" eb="144">
      <t>カンセンショウ</t>
    </rPh>
    <rPh sb="146" eb="148">
      <t>タイオウ</t>
    </rPh>
    <rPh sb="152" eb="154">
      <t>ニュウイン</t>
    </rPh>
    <rPh sb="154" eb="156">
      <t>ビョウショウ</t>
    </rPh>
    <rPh sb="157" eb="159">
      <t>カクホ</t>
    </rPh>
    <rPh sb="161" eb="163">
      <t>カンジャ</t>
    </rPh>
    <rPh sb="164" eb="166">
      <t>ウケイ</t>
    </rPh>
    <rPh sb="168" eb="170">
      <t>ハツネツ</t>
    </rPh>
    <rPh sb="170" eb="172">
      <t>ガイライ</t>
    </rPh>
    <rPh sb="173" eb="175">
      <t>ジッシ</t>
    </rPh>
    <rPh sb="180" eb="182">
      <t>セッシュ</t>
    </rPh>
    <rPh sb="182" eb="184">
      <t>ギョウム</t>
    </rPh>
    <rPh sb="184" eb="185">
      <t>トウ</t>
    </rPh>
    <rPh sb="186" eb="188">
      <t>ヒツヨウ</t>
    </rPh>
    <rPh sb="189" eb="191">
      <t>ギョウム</t>
    </rPh>
    <rPh sb="192" eb="194">
      <t>ギョウセイ</t>
    </rPh>
    <rPh sb="195" eb="196">
      <t>タ</t>
    </rPh>
    <rPh sb="197" eb="199">
      <t>イリョウ</t>
    </rPh>
    <rPh sb="199" eb="201">
      <t>キカン</t>
    </rPh>
    <rPh sb="202" eb="204">
      <t>レンケイ</t>
    </rPh>
    <rPh sb="205" eb="206">
      <t>オコナ</t>
    </rPh>
    <phoneticPr fontId="5"/>
  </si>
  <si>
    <t>平成24年4月1日より5床の減床を行い、55床の病院として施設面はリニューアルしているため、
①有形固定資産減価償却率は平均値より低くなっている。建物について当分の間は大掛かりな老朽化対策は不要と考えている。
②平均値を上回っているが、適正なメンテナンスや、補修を行いながら使用していきたい。
③平均値を下回っているが、適切な投資を行っていると考えている。</t>
    <rPh sb="0" eb="2">
      <t>ヘイセイ</t>
    </rPh>
    <rPh sb="4" eb="5">
      <t>ネン</t>
    </rPh>
    <rPh sb="6" eb="7">
      <t>ガツ</t>
    </rPh>
    <rPh sb="8" eb="9">
      <t>ニチ</t>
    </rPh>
    <rPh sb="12" eb="13">
      <t>ショウ</t>
    </rPh>
    <rPh sb="14" eb="15">
      <t>ゲン</t>
    </rPh>
    <rPh sb="15" eb="16">
      <t>ショウ</t>
    </rPh>
    <rPh sb="17" eb="18">
      <t>オコナ</t>
    </rPh>
    <rPh sb="22" eb="23">
      <t>ショウ</t>
    </rPh>
    <rPh sb="24" eb="26">
      <t>ビョウイン</t>
    </rPh>
    <rPh sb="29" eb="32">
      <t>シセツメン</t>
    </rPh>
    <rPh sb="48" eb="50">
      <t>ユウケイ</t>
    </rPh>
    <rPh sb="50" eb="52">
      <t>コテイ</t>
    </rPh>
    <rPh sb="52" eb="54">
      <t>シサン</t>
    </rPh>
    <rPh sb="54" eb="56">
      <t>ゲンカ</t>
    </rPh>
    <rPh sb="56" eb="58">
      <t>ショウキャク</t>
    </rPh>
    <rPh sb="58" eb="59">
      <t>リツ</t>
    </rPh>
    <rPh sb="60" eb="63">
      <t>ヘイキンチ</t>
    </rPh>
    <rPh sb="65" eb="66">
      <t>ヒク</t>
    </rPh>
    <rPh sb="73" eb="75">
      <t>タテモノ</t>
    </rPh>
    <rPh sb="79" eb="81">
      <t>トウブン</t>
    </rPh>
    <rPh sb="82" eb="83">
      <t>アイダ</t>
    </rPh>
    <rPh sb="84" eb="86">
      <t>オオガ</t>
    </rPh>
    <rPh sb="89" eb="92">
      <t>ロウキュウカ</t>
    </rPh>
    <rPh sb="92" eb="94">
      <t>タイサク</t>
    </rPh>
    <rPh sb="95" eb="97">
      <t>フヨウ</t>
    </rPh>
    <rPh sb="98" eb="99">
      <t>カンガ</t>
    </rPh>
    <rPh sb="106" eb="109">
      <t>ヘイキンチ</t>
    </rPh>
    <rPh sb="110" eb="112">
      <t>ウワマワ</t>
    </rPh>
    <rPh sb="118" eb="120">
      <t>テキセイ</t>
    </rPh>
    <rPh sb="129" eb="131">
      <t>ホシュウ</t>
    </rPh>
    <rPh sb="132" eb="133">
      <t>オコナ</t>
    </rPh>
    <rPh sb="137" eb="139">
      <t>シヨウ</t>
    </rPh>
    <rPh sb="148" eb="151">
      <t>ヘイキンチ</t>
    </rPh>
    <rPh sb="152" eb="154">
      <t>シタマワ</t>
    </rPh>
    <rPh sb="160" eb="162">
      <t>テキセツ</t>
    </rPh>
    <rPh sb="163" eb="165">
      <t>トウシ</t>
    </rPh>
    <rPh sb="166" eb="167">
      <t>オコナ</t>
    </rPh>
    <rPh sb="172" eb="173">
      <t>カンガ</t>
    </rPh>
    <phoneticPr fontId="5"/>
  </si>
  <si>
    <t>これまでの医療ニーズへの対応に加え、コロナ対応についても適切に行っていく。</t>
    <rPh sb="5" eb="7">
      <t>イリョウ</t>
    </rPh>
    <rPh sb="12" eb="14">
      <t>タイオウ</t>
    </rPh>
    <rPh sb="15" eb="16">
      <t>クワ</t>
    </rPh>
    <rPh sb="21" eb="23">
      <t>タイオウ</t>
    </rPh>
    <rPh sb="28" eb="30">
      <t>テキセツ</t>
    </rPh>
    <rPh sb="31" eb="32">
      <t>オコナ</t>
    </rPh>
    <phoneticPr fontId="5"/>
  </si>
  <si>
    <t>①概ね良好と考えている。令和2年度より地域包括ケア病床の導入を予定していたが、コロナ患者用の病床確保の影響で導入を見送った。今後も感染症の対応を考慮しつつ収益の改善、経費の節減に努め経常収支比率100％以上の達成を目指す。
②医業収支比率は平均値より高くなっているが、前年度と比べ、5.7ポイント減となっている。要因として、コロナ患者用の病床確保に伴い入院収益が落ち込んだことが考えられる。
④病床利用率も②と同様平均値より高くなっているが病床確保に伴い前年度と比べ低くなった。
⑤平均値より低くなっているため、地域包括ケア病床の導入等、病床機能の見直しにより改善を図る。
⑥平均値を下回ったが医療機器の更新を行い、検査の効率化を図ったことにより、前年度との比較では改善された。
⑦会計年度任用職員制度の導入により、非正規職員に対する給料の支払費目が変わったことにより、大幅に増加した。
⑧平均値より低い要因は、ジェネリック医薬品の導入と、在庫管理の徹底によるものと考えている。</t>
    <rPh sb="1" eb="2">
      <t>オオム</t>
    </rPh>
    <rPh sb="3" eb="5">
      <t>リョウコウ</t>
    </rPh>
    <rPh sb="6" eb="7">
      <t>カンガ</t>
    </rPh>
    <rPh sb="12" eb="14">
      <t>レイワ</t>
    </rPh>
    <rPh sb="15" eb="17">
      <t>ネンド</t>
    </rPh>
    <rPh sb="19" eb="21">
      <t>チイキ</t>
    </rPh>
    <rPh sb="21" eb="23">
      <t>ホウカツ</t>
    </rPh>
    <rPh sb="25" eb="27">
      <t>ビョウショウ</t>
    </rPh>
    <rPh sb="28" eb="30">
      <t>ドウニュウ</t>
    </rPh>
    <rPh sb="31" eb="33">
      <t>ヨテイ</t>
    </rPh>
    <rPh sb="42" eb="45">
      <t>カンジャヨウ</t>
    </rPh>
    <rPh sb="46" eb="48">
      <t>ビョウショウ</t>
    </rPh>
    <rPh sb="48" eb="50">
      <t>カクホ</t>
    </rPh>
    <rPh sb="51" eb="53">
      <t>エイキョウ</t>
    </rPh>
    <rPh sb="54" eb="56">
      <t>ドウニュウ</t>
    </rPh>
    <rPh sb="57" eb="59">
      <t>ミオク</t>
    </rPh>
    <rPh sb="62" eb="64">
      <t>コンゴ</t>
    </rPh>
    <rPh sb="65" eb="68">
      <t>カンセンショウ</t>
    </rPh>
    <rPh sb="69" eb="71">
      <t>タイオウ</t>
    </rPh>
    <rPh sb="72" eb="74">
      <t>コウリョ</t>
    </rPh>
    <rPh sb="77" eb="79">
      <t>シュウエキ</t>
    </rPh>
    <rPh sb="80" eb="82">
      <t>カイゼン</t>
    </rPh>
    <rPh sb="83" eb="85">
      <t>ケイヒ</t>
    </rPh>
    <rPh sb="86" eb="88">
      <t>セツゲン</t>
    </rPh>
    <rPh sb="89" eb="90">
      <t>ツト</t>
    </rPh>
    <rPh sb="91" eb="93">
      <t>ケイジョウ</t>
    </rPh>
    <rPh sb="93" eb="95">
      <t>シュウシ</t>
    </rPh>
    <rPh sb="95" eb="97">
      <t>ヒリツ</t>
    </rPh>
    <rPh sb="101" eb="103">
      <t>イジョウ</t>
    </rPh>
    <rPh sb="104" eb="106">
      <t>タッセイ</t>
    </rPh>
    <rPh sb="107" eb="109">
      <t>メザ</t>
    </rPh>
    <rPh sb="113" eb="115">
      <t>イギョウ</t>
    </rPh>
    <rPh sb="115" eb="117">
      <t>シュウシ</t>
    </rPh>
    <rPh sb="117" eb="119">
      <t>ヒリツ</t>
    </rPh>
    <rPh sb="120" eb="123">
      <t>ヘイキンチ</t>
    </rPh>
    <rPh sb="125" eb="126">
      <t>タカ</t>
    </rPh>
    <rPh sb="134" eb="137">
      <t>ゼンネンド</t>
    </rPh>
    <rPh sb="138" eb="139">
      <t>クラ</t>
    </rPh>
    <rPh sb="148" eb="149">
      <t>ゲン</t>
    </rPh>
    <rPh sb="156" eb="158">
      <t>ヨウイン</t>
    </rPh>
    <rPh sb="165" eb="168">
      <t>カンジャヨウ</t>
    </rPh>
    <rPh sb="169" eb="171">
      <t>ビョウショウ</t>
    </rPh>
    <rPh sb="171" eb="173">
      <t>カクホ</t>
    </rPh>
    <rPh sb="174" eb="175">
      <t>トモナ</t>
    </rPh>
    <rPh sb="176" eb="178">
      <t>ニュウイン</t>
    </rPh>
    <rPh sb="178" eb="180">
      <t>シュウエキ</t>
    </rPh>
    <rPh sb="181" eb="182">
      <t>オ</t>
    </rPh>
    <rPh sb="183" eb="184">
      <t>コ</t>
    </rPh>
    <rPh sb="189" eb="190">
      <t>カンガ</t>
    </rPh>
    <rPh sb="197" eb="199">
      <t>ビョウショウ</t>
    </rPh>
    <rPh sb="199" eb="202">
      <t>リヨウリツ</t>
    </rPh>
    <rPh sb="205" eb="207">
      <t>ドウヨウ</t>
    </rPh>
    <rPh sb="207" eb="210">
      <t>ヘイキンチ</t>
    </rPh>
    <rPh sb="212" eb="213">
      <t>タカ</t>
    </rPh>
    <rPh sb="220" eb="222">
      <t>ビョウショウ</t>
    </rPh>
    <rPh sb="222" eb="224">
      <t>カクホ</t>
    </rPh>
    <rPh sb="225" eb="226">
      <t>トモナ</t>
    </rPh>
    <rPh sb="227" eb="230">
      <t>ゼンネンド</t>
    </rPh>
    <rPh sb="231" eb="232">
      <t>クラ</t>
    </rPh>
    <rPh sb="233" eb="234">
      <t>ヒク</t>
    </rPh>
    <rPh sb="241" eb="243">
      <t>ヘイキン</t>
    </rPh>
    <rPh sb="243" eb="244">
      <t>チ</t>
    </rPh>
    <rPh sb="246" eb="247">
      <t>ヒク</t>
    </rPh>
    <rPh sb="256" eb="258">
      <t>チイキ</t>
    </rPh>
    <rPh sb="258" eb="260">
      <t>ホウカツ</t>
    </rPh>
    <rPh sb="262" eb="264">
      <t>ビョウショウ</t>
    </rPh>
    <rPh sb="265" eb="267">
      <t>ドウニュウ</t>
    </rPh>
    <rPh sb="267" eb="268">
      <t>トウ</t>
    </rPh>
    <rPh sb="269" eb="271">
      <t>ビョウショウ</t>
    </rPh>
    <rPh sb="271" eb="273">
      <t>キノウ</t>
    </rPh>
    <rPh sb="274" eb="276">
      <t>ミナオ</t>
    </rPh>
    <rPh sb="280" eb="282">
      <t>カイゼン</t>
    </rPh>
    <rPh sb="283" eb="284">
      <t>ハカ</t>
    </rPh>
    <rPh sb="288" eb="291">
      <t>ヘイキンチ</t>
    </rPh>
    <rPh sb="292" eb="294">
      <t>シタマワ</t>
    </rPh>
    <rPh sb="297" eb="299">
      <t>イリョウ</t>
    </rPh>
    <rPh sb="299" eb="301">
      <t>キキ</t>
    </rPh>
    <rPh sb="302" eb="304">
      <t>コウシン</t>
    </rPh>
    <rPh sb="305" eb="306">
      <t>オコナ</t>
    </rPh>
    <rPh sb="308" eb="310">
      <t>ケンサ</t>
    </rPh>
    <rPh sb="311" eb="313">
      <t>コウリツ</t>
    </rPh>
    <rPh sb="313" eb="314">
      <t>カ</t>
    </rPh>
    <rPh sb="315" eb="316">
      <t>ハカ</t>
    </rPh>
    <rPh sb="324" eb="327">
      <t>ゼンネンド</t>
    </rPh>
    <rPh sb="329" eb="331">
      <t>ヒカク</t>
    </rPh>
    <rPh sb="333" eb="335">
      <t>カイゼン</t>
    </rPh>
    <rPh sb="341" eb="343">
      <t>カイケイ</t>
    </rPh>
    <rPh sb="343" eb="345">
      <t>ネンド</t>
    </rPh>
    <rPh sb="345" eb="347">
      <t>ニンヨウ</t>
    </rPh>
    <rPh sb="347" eb="349">
      <t>ショクイン</t>
    </rPh>
    <rPh sb="349" eb="351">
      <t>セイド</t>
    </rPh>
    <rPh sb="352" eb="354">
      <t>ドウニュウ</t>
    </rPh>
    <rPh sb="358" eb="359">
      <t>ヒ</t>
    </rPh>
    <rPh sb="359" eb="361">
      <t>セイキ</t>
    </rPh>
    <rPh sb="361" eb="363">
      <t>ショクイン</t>
    </rPh>
    <rPh sb="364" eb="365">
      <t>タイ</t>
    </rPh>
    <rPh sb="367" eb="369">
      <t>キュウリョウ</t>
    </rPh>
    <rPh sb="370" eb="372">
      <t>シハライ</t>
    </rPh>
    <rPh sb="372" eb="374">
      <t>ヒモク</t>
    </rPh>
    <rPh sb="375" eb="376">
      <t>カ</t>
    </rPh>
    <rPh sb="385" eb="387">
      <t>オオハバ</t>
    </rPh>
    <rPh sb="388" eb="390">
      <t>ゾウカ</t>
    </rPh>
    <rPh sb="395" eb="398">
      <t>ヘイキンチ</t>
    </rPh>
    <rPh sb="400" eb="401">
      <t>ヒク</t>
    </rPh>
    <rPh sb="402" eb="404">
      <t>ヨウイン</t>
    </rPh>
    <rPh sb="412" eb="415">
      <t>イヤクヒン</t>
    </rPh>
    <rPh sb="416" eb="418">
      <t>ドウニュウ</t>
    </rPh>
    <rPh sb="420" eb="422">
      <t>ザイコ</t>
    </rPh>
    <rPh sb="422" eb="424">
      <t>カンリ</t>
    </rPh>
    <rPh sb="425" eb="427">
      <t>テッテイ</t>
    </rPh>
    <rPh sb="433" eb="43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</si>
</sst>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84.5</c:v>
                </c:pt>
                <c:pt idx="1">
                  <c:v>91</c:v>
                </c:pt>
                <c:pt idx="2">
                  <c:v>88.3</c:v>
                </c:pt>
                <c:pt idx="3">
                  <c:v>88.1</c:v>
                </c:pt>
                <c:pt idx="4">
                  <c:v>74.2</c:v>
                </c:pt>
              </c:numCache>
            </c:numRef>
          </c:val>
          <c:extLst>
            <c:ext xmlns:c16="http://schemas.microsoft.com/office/drawing/2014/chart" uri="{C3380CC4-5D6E-409C-BE32-E72D297353CC}">
              <c16:uniqueId val="{00000000-5A80-492C-8D8D-9BAB27D5DB9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5A80-492C-8D8D-9BAB27D5DB9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9411</c:v>
                </c:pt>
                <c:pt idx="1">
                  <c:v>8553</c:v>
                </c:pt>
                <c:pt idx="2">
                  <c:v>8334</c:v>
                </c:pt>
                <c:pt idx="3">
                  <c:v>7963</c:v>
                </c:pt>
                <c:pt idx="4">
                  <c:v>8661</c:v>
                </c:pt>
              </c:numCache>
            </c:numRef>
          </c:val>
          <c:extLst>
            <c:ext xmlns:c16="http://schemas.microsoft.com/office/drawing/2014/chart" uri="{C3380CC4-5D6E-409C-BE32-E72D297353CC}">
              <c16:uniqueId val="{00000000-0BF9-411D-A029-74025A0A59F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0BF9-411D-A029-74025A0A59F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21644</c:v>
                </c:pt>
                <c:pt idx="1">
                  <c:v>21687</c:v>
                </c:pt>
                <c:pt idx="2">
                  <c:v>20942</c:v>
                </c:pt>
                <c:pt idx="3">
                  <c:v>21072</c:v>
                </c:pt>
                <c:pt idx="4">
                  <c:v>23032</c:v>
                </c:pt>
              </c:numCache>
            </c:numRef>
          </c:val>
          <c:extLst>
            <c:ext xmlns:c16="http://schemas.microsoft.com/office/drawing/2014/chart" uri="{C3380CC4-5D6E-409C-BE32-E72D297353CC}">
              <c16:uniqueId val="{00000000-44FF-428C-A742-40CAD3C539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44FF-428C-A742-40CAD3C539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590-4375-A837-48BFBB0B5DA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7590-4375-A837-48BFBB0B5DA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83.7</c:v>
                </c:pt>
                <c:pt idx="1">
                  <c:v>86.9</c:v>
                </c:pt>
                <c:pt idx="2">
                  <c:v>84.8</c:v>
                </c:pt>
                <c:pt idx="3">
                  <c:v>81.400000000000006</c:v>
                </c:pt>
                <c:pt idx="4">
                  <c:v>75.7</c:v>
                </c:pt>
              </c:numCache>
            </c:numRef>
          </c:val>
          <c:extLst>
            <c:ext xmlns:c16="http://schemas.microsoft.com/office/drawing/2014/chart" uri="{C3380CC4-5D6E-409C-BE32-E72D297353CC}">
              <c16:uniqueId val="{00000000-77F3-4F6D-93CB-449AEFB204C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77F3-4F6D-93CB-449AEFB204C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99.4</c:v>
                </c:pt>
                <c:pt idx="1">
                  <c:v>101.1</c:v>
                </c:pt>
                <c:pt idx="2">
                  <c:v>100.8</c:v>
                </c:pt>
                <c:pt idx="3">
                  <c:v>99.3</c:v>
                </c:pt>
                <c:pt idx="4">
                  <c:v>99.7</c:v>
                </c:pt>
              </c:numCache>
            </c:numRef>
          </c:val>
          <c:extLst>
            <c:ext xmlns:c16="http://schemas.microsoft.com/office/drawing/2014/chart" uri="{C3380CC4-5D6E-409C-BE32-E72D297353CC}">
              <c16:uniqueId val="{00000000-AE74-4D37-86C2-4D6D5B854ED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AE74-4D37-86C2-4D6D5B854ED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29.3</c:v>
                </c:pt>
                <c:pt idx="1">
                  <c:v>31.7</c:v>
                </c:pt>
                <c:pt idx="2">
                  <c:v>35.700000000000003</c:v>
                </c:pt>
                <c:pt idx="3">
                  <c:v>39.299999999999997</c:v>
                </c:pt>
                <c:pt idx="4">
                  <c:v>43.4</c:v>
                </c:pt>
              </c:numCache>
            </c:numRef>
          </c:val>
          <c:extLst>
            <c:ext xmlns:c16="http://schemas.microsoft.com/office/drawing/2014/chart" uri="{C3380CC4-5D6E-409C-BE32-E72D297353CC}">
              <c16:uniqueId val="{00000000-8100-4D40-9E99-68FFCAB3D39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8100-4D40-9E99-68FFCAB3D39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74.5</c:v>
                </c:pt>
                <c:pt idx="1">
                  <c:v>81</c:v>
                </c:pt>
                <c:pt idx="2">
                  <c:v>81.099999999999994</c:v>
                </c:pt>
                <c:pt idx="3">
                  <c:v>77.099999999999994</c:v>
                </c:pt>
                <c:pt idx="4">
                  <c:v>79.2</c:v>
                </c:pt>
              </c:numCache>
            </c:numRef>
          </c:val>
          <c:extLst>
            <c:ext xmlns:c16="http://schemas.microsoft.com/office/drawing/2014/chart" uri="{C3380CC4-5D6E-409C-BE32-E72D297353CC}">
              <c16:uniqueId val="{00000000-3692-4D02-A7D4-AD3EAD8AFC9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3692-4D02-A7D4-AD3EAD8AFC9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22148545</c:v>
                </c:pt>
                <c:pt idx="1">
                  <c:v>23233145</c:v>
                </c:pt>
                <c:pt idx="2">
                  <c:v>23515236</c:v>
                </c:pt>
                <c:pt idx="3">
                  <c:v>23611600</c:v>
                </c:pt>
                <c:pt idx="4">
                  <c:v>23687545</c:v>
                </c:pt>
              </c:numCache>
            </c:numRef>
          </c:val>
          <c:extLst>
            <c:ext xmlns:c16="http://schemas.microsoft.com/office/drawing/2014/chart" uri="{C3380CC4-5D6E-409C-BE32-E72D297353CC}">
              <c16:uniqueId val="{00000000-F4F4-4DFE-AA98-5C636BF1C9C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F4F4-4DFE-AA98-5C636BF1C9C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9.3000000000000007</c:v>
                </c:pt>
                <c:pt idx="1">
                  <c:v>7.6</c:v>
                </c:pt>
                <c:pt idx="2">
                  <c:v>7</c:v>
                </c:pt>
                <c:pt idx="3">
                  <c:v>7.5</c:v>
                </c:pt>
                <c:pt idx="4">
                  <c:v>8.6999999999999993</c:v>
                </c:pt>
              </c:numCache>
            </c:numRef>
          </c:val>
          <c:extLst>
            <c:ext xmlns:c16="http://schemas.microsoft.com/office/drawing/2014/chart" uri="{C3380CC4-5D6E-409C-BE32-E72D297353CC}">
              <c16:uniqueId val="{00000000-9490-4A0E-B8BC-3C81865C4A4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9490-4A0E-B8BC-3C81865C4A4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58.4</c:v>
                </c:pt>
                <c:pt idx="1">
                  <c:v>55.7</c:v>
                </c:pt>
                <c:pt idx="2">
                  <c:v>58.6</c:v>
                </c:pt>
                <c:pt idx="3">
                  <c:v>63.1</c:v>
                </c:pt>
                <c:pt idx="4">
                  <c:v>81.599999999999994</c:v>
                </c:pt>
              </c:numCache>
            </c:numRef>
          </c:val>
          <c:extLst>
            <c:ext xmlns:c16="http://schemas.microsoft.com/office/drawing/2014/chart" uri="{C3380CC4-5D6E-409C-BE32-E72D297353CC}">
              <c16:uniqueId val="{00000000-C7F2-430D-9230-53811465B16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C7F2-430D-9230-53811465B16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115" zoomScaleNormal="11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row>
    <row r="3" spans="1:388" ht="9.75" customHeight="1">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row>
    <row r="4" spans="1:388" ht="9.75" customHeight="1">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3" t="str">
        <f>データ!H6</f>
        <v>鹿児島県枕崎市　市立病院</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3" t="s">
        <v>1</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5"/>
      <c r="AU7" s="143" t="s">
        <v>2</v>
      </c>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5"/>
      <c r="CN7" s="143" t="s">
        <v>3</v>
      </c>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5"/>
      <c r="EG7" s="143" t="s">
        <v>4</v>
      </c>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5"/>
      <c r="FZ7" s="143" t="s">
        <v>5</v>
      </c>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5"/>
      <c r="ID7" s="143" t="s">
        <v>6</v>
      </c>
      <c r="IE7" s="144"/>
      <c r="IF7" s="144"/>
      <c r="IG7" s="144"/>
      <c r="IH7" s="144"/>
      <c r="II7" s="144"/>
      <c r="IJ7" s="144"/>
      <c r="IK7" s="144"/>
      <c r="IL7" s="144"/>
      <c r="IM7" s="144"/>
      <c r="IN7" s="144"/>
      <c r="IO7" s="144"/>
      <c r="IP7" s="144"/>
      <c r="IQ7" s="144"/>
      <c r="IR7" s="144"/>
      <c r="IS7" s="144"/>
      <c r="IT7" s="144"/>
      <c r="IU7" s="144"/>
      <c r="IV7" s="144"/>
      <c r="IW7" s="144"/>
      <c r="IX7" s="144"/>
      <c r="IY7" s="144"/>
      <c r="IZ7" s="144"/>
      <c r="JA7" s="144"/>
      <c r="JB7" s="144"/>
      <c r="JC7" s="144"/>
      <c r="JD7" s="144"/>
      <c r="JE7" s="144"/>
      <c r="JF7" s="144"/>
      <c r="JG7" s="144"/>
      <c r="JH7" s="144"/>
      <c r="JI7" s="144"/>
      <c r="JJ7" s="144"/>
      <c r="JK7" s="144"/>
      <c r="JL7" s="144"/>
      <c r="JM7" s="144"/>
      <c r="JN7" s="144"/>
      <c r="JO7" s="144"/>
      <c r="JP7" s="144"/>
      <c r="JQ7" s="144"/>
      <c r="JR7" s="144"/>
      <c r="JS7" s="144"/>
      <c r="JT7" s="144"/>
      <c r="JU7" s="144"/>
      <c r="JV7" s="145"/>
      <c r="JW7" s="143" t="s">
        <v>7</v>
      </c>
      <c r="JX7" s="144"/>
      <c r="JY7" s="144"/>
      <c r="JZ7" s="144"/>
      <c r="KA7" s="144"/>
      <c r="KB7" s="144"/>
      <c r="KC7" s="144"/>
      <c r="KD7" s="144"/>
      <c r="KE7" s="144"/>
      <c r="KF7" s="144"/>
      <c r="KG7" s="144"/>
      <c r="KH7" s="144"/>
      <c r="KI7" s="144"/>
      <c r="KJ7" s="144"/>
      <c r="KK7" s="144"/>
      <c r="KL7" s="144"/>
      <c r="KM7" s="144"/>
      <c r="KN7" s="144"/>
      <c r="KO7" s="144"/>
      <c r="KP7" s="144"/>
      <c r="KQ7" s="144"/>
      <c r="KR7" s="144"/>
      <c r="KS7" s="144"/>
      <c r="KT7" s="144"/>
      <c r="KU7" s="144"/>
      <c r="KV7" s="144"/>
      <c r="KW7" s="144"/>
      <c r="KX7" s="144"/>
      <c r="KY7" s="144"/>
      <c r="KZ7" s="144"/>
      <c r="LA7" s="144"/>
      <c r="LB7" s="144"/>
      <c r="LC7" s="144"/>
      <c r="LD7" s="144"/>
      <c r="LE7" s="144"/>
      <c r="LF7" s="144"/>
      <c r="LG7" s="144"/>
      <c r="LH7" s="144"/>
      <c r="LI7" s="144"/>
      <c r="LJ7" s="144"/>
      <c r="LK7" s="144"/>
      <c r="LL7" s="144"/>
      <c r="LM7" s="144"/>
      <c r="LN7" s="144"/>
      <c r="LO7" s="145"/>
      <c r="LP7" s="143" t="s">
        <v>8</v>
      </c>
      <c r="LQ7" s="144"/>
      <c r="LR7" s="144"/>
      <c r="LS7" s="144"/>
      <c r="LT7" s="144"/>
      <c r="LU7" s="144"/>
      <c r="LV7" s="144"/>
      <c r="LW7" s="144"/>
      <c r="LX7" s="144"/>
      <c r="LY7" s="144"/>
      <c r="LZ7" s="144"/>
      <c r="MA7" s="144"/>
      <c r="MB7" s="144"/>
      <c r="MC7" s="144"/>
      <c r="MD7" s="144"/>
      <c r="ME7" s="144"/>
      <c r="MF7" s="144"/>
      <c r="MG7" s="144"/>
      <c r="MH7" s="144"/>
      <c r="MI7" s="144"/>
      <c r="MJ7" s="144"/>
      <c r="MK7" s="144"/>
      <c r="ML7" s="144"/>
      <c r="MM7" s="144"/>
      <c r="MN7" s="144"/>
      <c r="MO7" s="144"/>
      <c r="MP7" s="144"/>
      <c r="MQ7" s="144"/>
      <c r="MR7" s="144"/>
      <c r="MS7" s="144"/>
      <c r="MT7" s="144"/>
      <c r="MU7" s="144"/>
      <c r="MV7" s="144"/>
      <c r="MW7" s="144"/>
      <c r="MX7" s="144"/>
      <c r="MY7" s="144"/>
      <c r="MZ7" s="144"/>
      <c r="NA7" s="144"/>
      <c r="NB7" s="144"/>
      <c r="NC7" s="144"/>
      <c r="ND7" s="144"/>
      <c r="NE7" s="144"/>
      <c r="NF7" s="144"/>
      <c r="NG7" s="144"/>
      <c r="NH7" s="145"/>
      <c r="NI7" s="3"/>
      <c r="NJ7" s="6" t="s">
        <v>9</v>
      </c>
      <c r="NK7" s="7"/>
      <c r="NL7" s="7"/>
      <c r="NM7" s="7"/>
      <c r="NN7" s="7"/>
      <c r="NO7" s="7"/>
      <c r="NP7" s="7"/>
      <c r="NQ7" s="7"/>
      <c r="NR7" s="7"/>
      <c r="NS7" s="7"/>
      <c r="NT7" s="7"/>
      <c r="NU7" s="7"/>
      <c r="NV7" s="7"/>
      <c r="NW7" s="8"/>
      <c r="NX7" s="3"/>
    </row>
    <row r="8" spans="1:388" ht="18.75" customHeight="1">
      <c r="A8" s="2"/>
      <c r="B8" s="140" t="str">
        <f>データ!K6</f>
        <v>条例全部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2"/>
      <c r="AU8" s="140" t="str">
        <f>データ!L6</f>
        <v>病院事業</v>
      </c>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2"/>
      <c r="CN8" s="140" t="str">
        <f>データ!M6</f>
        <v>一般病院</v>
      </c>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2"/>
      <c r="EG8" s="140" t="str">
        <f>データ!N6</f>
        <v>50床以上～100床未満</v>
      </c>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2"/>
      <c r="FZ8" s="140" t="str">
        <f>データ!O7</f>
        <v>学術・研究機関出身</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29">
        <f>データ!Z6</f>
        <v>20</v>
      </c>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c r="JR8" s="130"/>
      <c r="JS8" s="130"/>
      <c r="JT8" s="130"/>
      <c r="JU8" s="130"/>
      <c r="JV8" s="131"/>
      <c r="JW8" s="129">
        <f>データ!AA6</f>
        <v>35</v>
      </c>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30"/>
      <c r="LK8" s="130"/>
      <c r="LL8" s="130"/>
      <c r="LM8" s="130"/>
      <c r="LN8" s="130"/>
      <c r="LO8" s="131"/>
      <c r="LP8" s="129" t="str">
        <f>データ!AB6</f>
        <v>-</v>
      </c>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130"/>
      <c r="ND8" s="130"/>
      <c r="NE8" s="130"/>
      <c r="NF8" s="130"/>
      <c r="NG8" s="130"/>
      <c r="NH8" s="131"/>
      <c r="NI8" s="3"/>
      <c r="NJ8" s="148" t="s">
        <v>10</v>
      </c>
      <c r="NK8" s="149"/>
      <c r="NL8" s="9" t="s">
        <v>11</v>
      </c>
      <c r="NM8" s="10"/>
      <c r="NN8" s="10"/>
      <c r="NO8" s="10"/>
      <c r="NP8" s="10"/>
      <c r="NQ8" s="10"/>
      <c r="NR8" s="10"/>
      <c r="NS8" s="10"/>
      <c r="NT8" s="10"/>
      <c r="NU8" s="10"/>
      <c r="NV8" s="10"/>
      <c r="NW8" s="11"/>
      <c r="NX8" s="3"/>
    </row>
    <row r="9" spans="1:388" ht="18.75" customHeight="1">
      <c r="A9" s="2"/>
      <c r="B9" s="143" t="s">
        <v>12</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5"/>
      <c r="AU9" s="143" t="s">
        <v>13</v>
      </c>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5"/>
      <c r="CN9" s="143" t="s">
        <v>14</v>
      </c>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5"/>
      <c r="EG9" s="143" t="s">
        <v>15</v>
      </c>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5"/>
      <c r="FZ9" s="143" t="s">
        <v>16</v>
      </c>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44"/>
      <c r="HL9" s="144"/>
      <c r="HM9" s="144"/>
      <c r="HN9" s="144"/>
      <c r="HO9" s="144"/>
      <c r="HP9" s="144"/>
      <c r="HQ9" s="144"/>
      <c r="HR9" s="145"/>
      <c r="ID9" s="143" t="s">
        <v>17</v>
      </c>
      <c r="IE9" s="144"/>
      <c r="IF9" s="144"/>
      <c r="IG9" s="144"/>
      <c r="IH9" s="144"/>
      <c r="II9" s="144"/>
      <c r="IJ9" s="144"/>
      <c r="IK9" s="144"/>
      <c r="IL9" s="144"/>
      <c r="IM9" s="144"/>
      <c r="IN9" s="144"/>
      <c r="IO9" s="144"/>
      <c r="IP9" s="144"/>
      <c r="IQ9" s="144"/>
      <c r="IR9" s="144"/>
      <c r="IS9" s="144"/>
      <c r="IT9" s="144"/>
      <c r="IU9" s="144"/>
      <c r="IV9" s="144"/>
      <c r="IW9" s="144"/>
      <c r="IX9" s="144"/>
      <c r="IY9" s="144"/>
      <c r="IZ9" s="144"/>
      <c r="JA9" s="144"/>
      <c r="JB9" s="144"/>
      <c r="JC9" s="144"/>
      <c r="JD9" s="144"/>
      <c r="JE9" s="144"/>
      <c r="JF9" s="144"/>
      <c r="JG9" s="144"/>
      <c r="JH9" s="144"/>
      <c r="JI9" s="144"/>
      <c r="JJ9" s="144"/>
      <c r="JK9" s="144"/>
      <c r="JL9" s="144"/>
      <c r="JM9" s="144"/>
      <c r="JN9" s="144"/>
      <c r="JO9" s="144"/>
      <c r="JP9" s="144"/>
      <c r="JQ9" s="144"/>
      <c r="JR9" s="144"/>
      <c r="JS9" s="144"/>
      <c r="JT9" s="144"/>
      <c r="JU9" s="144"/>
      <c r="JV9" s="145"/>
      <c r="JW9" s="143" t="s">
        <v>18</v>
      </c>
      <c r="JX9" s="144"/>
      <c r="JY9" s="144"/>
      <c r="JZ9" s="144"/>
      <c r="KA9" s="144"/>
      <c r="KB9" s="144"/>
      <c r="KC9" s="144"/>
      <c r="KD9" s="144"/>
      <c r="KE9" s="144"/>
      <c r="KF9" s="144"/>
      <c r="KG9" s="144"/>
      <c r="KH9" s="144"/>
      <c r="KI9" s="144"/>
      <c r="KJ9" s="144"/>
      <c r="KK9" s="144"/>
      <c r="KL9" s="144"/>
      <c r="KM9" s="144"/>
      <c r="KN9" s="144"/>
      <c r="KO9" s="144"/>
      <c r="KP9" s="144"/>
      <c r="KQ9" s="144"/>
      <c r="KR9" s="144"/>
      <c r="KS9" s="144"/>
      <c r="KT9" s="144"/>
      <c r="KU9" s="144"/>
      <c r="KV9" s="144"/>
      <c r="KW9" s="144"/>
      <c r="KX9" s="144"/>
      <c r="KY9" s="144"/>
      <c r="KZ9" s="144"/>
      <c r="LA9" s="144"/>
      <c r="LB9" s="144"/>
      <c r="LC9" s="144"/>
      <c r="LD9" s="144"/>
      <c r="LE9" s="144"/>
      <c r="LF9" s="144"/>
      <c r="LG9" s="144"/>
      <c r="LH9" s="144"/>
      <c r="LI9" s="144"/>
      <c r="LJ9" s="144"/>
      <c r="LK9" s="144"/>
      <c r="LL9" s="144"/>
      <c r="LM9" s="144"/>
      <c r="LN9" s="144"/>
      <c r="LO9" s="145"/>
      <c r="LP9" s="143" t="s">
        <v>19</v>
      </c>
      <c r="LQ9" s="144"/>
      <c r="LR9" s="144"/>
      <c r="LS9" s="144"/>
      <c r="LT9" s="144"/>
      <c r="LU9" s="144"/>
      <c r="LV9" s="144"/>
      <c r="LW9" s="144"/>
      <c r="LX9" s="144"/>
      <c r="LY9" s="144"/>
      <c r="LZ9" s="144"/>
      <c r="MA9" s="144"/>
      <c r="MB9" s="144"/>
      <c r="MC9" s="144"/>
      <c r="MD9" s="144"/>
      <c r="ME9" s="144"/>
      <c r="MF9" s="144"/>
      <c r="MG9" s="144"/>
      <c r="MH9" s="144"/>
      <c r="MI9" s="144"/>
      <c r="MJ9" s="144"/>
      <c r="MK9" s="144"/>
      <c r="ML9" s="144"/>
      <c r="MM9" s="144"/>
      <c r="MN9" s="144"/>
      <c r="MO9" s="144"/>
      <c r="MP9" s="144"/>
      <c r="MQ9" s="144"/>
      <c r="MR9" s="144"/>
      <c r="MS9" s="144"/>
      <c r="MT9" s="144"/>
      <c r="MU9" s="144"/>
      <c r="MV9" s="144"/>
      <c r="MW9" s="144"/>
      <c r="MX9" s="144"/>
      <c r="MY9" s="144"/>
      <c r="MZ9" s="144"/>
      <c r="NA9" s="144"/>
      <c r="NB9" s="144"/>
      <c r="NC9" s="144"/>
      <c r="ND9" s="144"/>
      <c r="NE9" s="144"/>
      <c r="NF9" s="144"/>
      <c r="NG9" s="144"/>
      <c r="NH9" s="145"/>
      <c r="NI9" s="3"/>
      <c r="NJ9" s="150" t="s">
        <v>20</v>
      </c>
      <c r="NK9" s="151"/>
      <c r="NL9" s="12" t="s">
        <v>21</v>
      </c>
      <c r="NM9" s="13"/>
      <c r="NN9" s="13"/>
      <c r="NO9" s="13"/>
      <c r="NP9" s="13"/>
      <c r="NQ9" s="13"/>
      <c r="NR9" s="13"/>
      <c r="NS9" s="13"/>
      <c r="NT9" s="13"/>
      <c r="NU9" s="14"/>
      <c r="NV9" s="14"/>
      <c r="NW9" s="15"/>
      <c r="NX9" s="3"/>
    </row>
    <row r="10" spans="1:388" ht="18.75" customHeight="1">
      <c r="A10" s="2"/>
      <c r="B10" s="140" t="str">
        <f>データ!P6</f>
        <v>直営</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2"/>
      <c r="AU10" s="129">
        <f>データ!Q6</f>
        <v>1</v>
      </c>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1"/>
      <c r="CN10" s="140" t="str">
        <f>データ!R6</f>
        <v>-</v>
      </c>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2"/>
      <c r="EG10" s="140" t="str">
        <f>データ!S6</f>
        <v>ド</v>
      </c>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2"/>
      <c r="FZ10" s="140" t="str">
        <f>データ!T6</f>
        <v>救 輪</v>
      </c>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2"/>
      <c r="ID10" s="129" t="str">
        <f>データ!AC6</f>
        <v>-</v>
      </c>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c r="JR10" s="130"/>
      <c r="JS10" s="130"/>
      <c r="JT10" s="130"/>
      <c r="JU10" s="130"/>
      <c r="JV10" s="131"/>
      <c r="JW10" s="129" t="str">
        <f>データ!AD6</f>
        <v>-</v>
      </c>
      <c r="JX10" s="130"/>
      <c r="JY10" s="130"/>
      <c r="JZ10" s="130"/>
      <c r="KA10" s="130"/>
      <c r="KB10" s="130"/>
      <c r="KC10" s="130"/>
      <c r="KD10" s="130"/>
      <c r="KE10" s="130"/>
      <c r="KF10" s="130"/>
      <c r="KG10" s="130"/>
      <c r="KH10" s="130"/>
      <c r="KI10" s="130"/>
      <c r="KJ10" s="130"/>
      <c r="KK10" s="130"/>
      <c r="KL10" s="130"/>
      <c r="KM10" s="130"/>
      <c r="KN10" s="130"/>
      <c r="KO10" s="130"/>
      <c r="KP10" s="130"/>
      <c r="KQ10" s="130"/>
      <c r="KR10" s="130"/>
      <c r="KS10" s="130"/>
      <c r="KT10" s="130"/>
      <c r="KU10" s="130"/>
      <c r="KV10" s="130"/>
      <c r="KW10" s="130"/>
      <c r="KX10" s="130"/>
      <c r="KY10" s="130"/>
      <c r="KZ10" s="130"/>
      <c r="LA10" s="130"/>
      <c r="LB10" s="130"/>
      <c r="LC10" s="130"/>
      <c r="LD10" s="130"/>
      <c r="LE10" s="130"/>
      <c r="LF10" s="130"/>
      <c r="LG10" s="130"/>
      <c r="LH10" s="130"/>
      <c r="LI10" s="130"/>
      <c r="LJ10" s="130"/>
      <c r="LK10" s="130"/>
      <c r="LL10" s="130"/>
      <c r="LM10" s="130"/>
      <c r="LN10" s="130"/>
      <c r="LO10" s="131"/>
      <c r="LP10" s="129">
        <f>データ!AE6</f>
        <v>55</v>
      </c>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130"/>
      <c r="ND10" s="130"/>
      <c r="NE10" s="130"/>
      <c r="NF10" s="130"/>
      <c r="NG10" s="130"/>
      <c r="NH10" s="131"/>
      <c r="NI10" s="2"/>
      <c r="NJ10" s="146" t="s">
        <v>22</v>
      </c>
      <c r="NK10" s="147"/>
      <c r="NL10" s="16" t="s">
        <v>23</v>
      </c>
      <c r="NM10" s="17"/>
      <c r="NN10" s="17"/>
      <c r="NO10" s="17"/>
      <c r="NP10" s="17"/>
      <c r="NQ10" s="17"/>
      <c r="NR10" s="17"/>
      <c r="NS10" s="17"/>
      <c r="NT10" s="17"/>
      <c r="NU10" s="17"/>
      <c r="NV10" s="17"/>
      <c r="NW10" s="18"/>
      <c r="NX10" s="3"/>
    </row>
    <row r="11" spans="1:388" ht="18.75" customHeight="1">
      <c r="A11" s="2"/>
      <c r="B11" s="143" t="s">
        <v>24</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5"/>
      <c r="AU11" s="143" t="s">
        <v>25</v>
      </c>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5"/>
      <c r="CN11" s="143" t="s">
        <v>26</v>
      </c>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5"/>
      <c r="EG11" s="143" t="s">
        <v>27</v>
      </c>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5"/>
      <c r="FZ11" s="143" t="s">
        <v>28</v>
      </c>
      <c r="GA11" s="144"/>
      <c r="GB11" s="144"/>
      <c r="GC11" s="144"/>
      <c r="GD11" s="144"/>
      <c r="GE11" s="144"/>
      <c r="GF11" s="144"/>
      <c r="GG11" s="144"/>
      <c r="GH11" s="144"/>
      <c r="GI11" s="144"/>
      <c r="GJ11" s="144"/>
      <c r="GK11" s="144"/>
      <c r="GL11" s="144"/>
      <c r="GM11" s="144"/>
      <c r="GN11" s="144"/>
      <c r="GO11" s="144"/>
      <c r="GP11" s="144"/>
      <c r="GQ11" s="144"/>
      <c r="GR11" s="144"/>
      <c r="GS11" s="144"/>
      <c r="GT11" s="144"/>
      <c r="GU11" s="144"/>
      <c r="GV11" s="144"/>
      <c r="GW11" s="144"/>
      <c r="GX11" s="144"/>
      <c r="GY11" s="144"/>
      <c r="GZ11" s="144"/>
      <c r="HA11" s="144"/>
      <c r="HB11" s="144"/>
      <c r="HC11" s="144"/>
      <c r="HD11" s="144"/>
      <c r="HE11" s="144"/>
      <c r="HF11" s="144"/>
      <c r="HG11" s="144"/>
      <c r="HH11" s="144"/>
      <c r="HI11" s="144"/>
      <c r="HJ11" s="144"/>
      <c r="HK11" s="144"/>
      <c r="HL11" s="144"/>
      <c r="HM11" s="144"/>
      <c r="HN11" s="144"/>
      <c r="HO11" s="144"/>
      <c r="HP11" s="144"/>
      <c r="HQ11" s="144"/>
      <c r="HR11" s="145"/>
      <c r="ID11" s="143" t="s">
        <v>29</v>
      </c>
      <c r="IE11" s="144"/>
      <c r="IF11" s="144"/>
      <c r="IG11" s="144"/>
      <c r="IH11" s="144"/>
      <c r="II11" s="144"/>
      <c r="IJ11" s="144"/>
      <c r="IK11" s="144"/>
      <c r="IL11" s="144"/>
      <c r="IM11" s="144"/>
      <c r="IN11" s="144"/>
      <c r="IO11" s="144"/>
      <c r="IP11" s="144"/>
      <c r="IQ11" s="144"/>
      <c r="IR11" s="144"/>
      <c r="IS11" s="144"/>
      <c r="IT11" s="144"/>
      <c r="IU11" s="144"/>
      <c r="IV11" s="144"/>
      <c r="IW11" s="144"/>
      <c r="IX11" s="144"/>
      <c r="IY11" s="144"/>
      <c r="IZ11" s="144"/>
      <c r="JA11" s="144"/>
      <c r="JB11" s="144"/>
      <c r="JC11" s="144"/>
      <c r="JD11" s="144"/>
      <c r="JE11" s="144"/>
      <c r="JF11" s="144"/>
      <c r="JG11" s="144"/>
      <c r="JH11" s="144"/>
      <c r="JI11" s="144"/>
      <c r="JJ11" s="144"/>
      <c r="JK11" s="144"/>
      <c r="JL11" s="144"/>
      <c r="JM11" s="144"/>
      <c r="JN11" s="144"/>
      <c r="JO11" s="144"/>
      <c r="JP11" s="144"/>
      <c r="JQ11" s="144"/>
      <c r="JR11" s="144"/>
      <c r="JS11" s="144"/>
      <c r="JT11" s="144"/>
      <c r="JU11" s="144"/>
      <c r="JV11" s="145"/>
      <c r="JW11" s="143" t="s">
        <v>30</v>
      </c>
      <c r="JX11" s="144"/>
      <c r="JY11" s="144"/>
      <c r="JZ11" s="144"/>
      <c r="KA11" s="144"/>
      <c r="KB11" s="144"/>
      <c r="KC11" s="144"/>
      <c r="KD11" s="144"/>
      <c r="KE11" s="144"/>
      <c r="KF11" s="144"/>
      <c r="KG11" s="144"/>
      <c r="KH11" s="144"/>
      <c r="KI11" s="144"/>
      <c r="KJ11" s="144"/>
      <c r="KK11" s="144"/>
      <c r="KL11" s="144"/>
      <c r="KM11" s="144"/>
      <c r="KN11" s="144"/>
      <c r="KO11" s="144"/>
      <c r="KP11" s="144"/>
      <c r="KQ11" s="144"/>
      <c r="KR11" s="144"/>
      <c r="KS11" s="144"/>
      <c r="KT11" s="144"/>
      <c r="KU11" s="144"/>
      <c r="KV11" s="144"/>
      <c r="KW11" s="144"/>
      <c r="KX11" s="144"/>
      <c r="KY11" s="144"/>
      <c r="KZ11" s="144"/>
      <c r="LA11" s="144"/>
      <c r="LB11" s="144"/>
      <c r="LC11" s="144"/>
      <c r="LD11" s="144"/>
      <c r="LE11" s="144"/>
      <c r="LF11" s="144"/>
      <c r="LG11" s="144"/>
      <c r="LH11" s="144"/>
      <c r="LI11" s="144"/>
      <c r="LJ11" s="144"/>
      <c r="LK11" s="144"/>
      <c r="LL11" s="144"/>
      <c r="LM11" s="144"/>
      <c r="LN11" s="144"/>
      <c r="LO11" s="145"/>
      <c r="LP11" s="143" t="s">
        <v>31</v>
      </c>
      <c r="LQ11" s="144"/>
      <c r="LR11" s="144"/>
      <c r="LS11" s="144"/>
      <c r="LT11" s="144"/>
      <c r="LU11" s="144"/>
      <c r="LV11" s="144"/>
      <c r="LW11" s="144"/>
      <c r="LX11" s="144"/>
      <c r="LY11" s="144"/>
      <c r="LZ11" s="144"/>
      <c r="MA11" s="144"/>
      <c r="MB11" s="144"/>
      <c r="MC11" s="144"/>
      <c r="MD11" s="144"/>
      <c r="ME11" s="144"/>
      <c r="MF11" s="144"/>
      <c r="MG11" s="144"/>
      <c r="MH11" s="144"/>
      <c r="MI11" s="144"/>
      <c r="MJ11" s="144"/>
      <c r="MK11" s="144"/>
      <c r="ML11" s="144"/>
      <c r="MM11" s="144"/>
      <c r="MN11" s="144"/>
      <c r="MO11" s="144"/>
      <c r="MP11" s="144"/>
      <c r="MQ11" s="144"/>
      <c r="MR11" s="144"/>
      <c r="MS11" s="144"/>
      <c r="MT11" s="144"/>
      <c r="MU11" s="144"/>
      <c r="MV11" s="144"/>
      <c r="MW11" s="144"/>
      <c r="MX11" s="144"/>
      <c r="MY11" s="144"/>
      <c r="MZ11" s="144"/>
      <c r="NA11" s="144"/>
      <c r="NB11" s="144"/>
      <c r="NC11" s="144"/>
      <c r="ND11" s="144"/>
      <c r="NE11" s="144"/>
      <c r="NF11" s="144"/>
      <c r="NG11" s="144"/>
      <c r="NH11" s="145"/>
      <c r="NI11" s="19"/>
      <c r="NJ11" s="3"/>
      <c r="NK11" s="3"/>
      <c r="NL11" s="3"/>
      <c r="NM11" s="3"/>
      <c r="NN11" s="3"/>
      <c r="NO11" s="3"/>
      <c r="NP11" s="3"/>
      <c r="NQ11" s="3"/>
      <c r="NR11" s="3"/>
      <c r="NS11" s="3"/>
      <c r="NT11" s="3"/>
      <c r="NU11" s="3"/>
      <c r="NV11" s="3"/>
      <c r="NW11" s="3"/>
      <c r="NX11" s="3"/>
    </row>
    <row r="12" spans="1:388" ht="18.75" customHeight="1">
      <c r="A12" s="2"/>
      <c r="B12" s="129">
        <f>データ!U6</f>
        <v>20479</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1"/>
      <c r="AU12" s="129">
        <f>データ!V6</f>
        <v>3618</v>
      </c>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1"/>
      <c r="CN12" s="140" t="str">
        <f>データ!W6</f>
        <v>第２種該当</v>
      </c>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2"/>
      <c r="EG12" s="140" t="str">
        <f>データ!X6</f>
        <v>-</v>
      </c>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2"/>
      <c r="FZ12" s="140" t="str">
        <f>データ!Y6</f>
        <v>１０：１</v>
      </c>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2"/>
      <c r="ID12" s="129">
        <f>データ!AF6</f>
        <v>20</v>
      </c>
      <c r="IE12" s="130"/>
      <c r="IF12" s="130"/>
      <c r="IG12" s="130"/>
      <c r="IH12" s="130"/>
      <c r="II12" s="130"/>
      <c r="IJ12" s="130"/>
      <c r="IK12" s="130"/>
      <c r="IL12" s="130"/>
      <c r="IM12" s="130"/>
      <c r="IN12" s="130"/>
      <c r="IO12" s="130"/>
      <c r="IP12" s="130"/>
      <c r="IQ12" s="130"/>
      <c r="IR12" s="130"/>
      <c r="IS12" s="130"/>
      <c r="IT12" s="130"/>
      <c r="IU12" s="130"/>
      <c r="IV12" s="130"/>
      <c r="IW12" s="130"/>
      <c r="IX12" s="130"/>
      <c r="IY12" s="130"/>
      <c r="IZ12" s="130"/>
      <c r="JA12" s="130"/>
      <c r="JB12" s="130"/>
      <c r="JC12" s="130"/>
      <c r="JD12" s="130"/>
      <c r="JE12" s="130"/>
      <c r="JF12" s="130"/>
      <c r="JG12" s="130"/>
      <c r="JH12" s="130"/>
      <c r="JI12" s="130"/>
      <c r="JJ12" s="130"/>
      <c r="JK12" s="130"/>
      <c r="JL12" s="130"/>
      <c r="JM12" s="130"/>
      <c r="JN12" s="130"/>
      <c r="JO12" s="130"/>
      <c r="JP12" s="130"/>
      <c r="JQ12" s="130"/>
      <c r="JR12" s="130"/>
      <c r="JS12" s="130"/>
      <c r="JT12" s="130"/>
      <c r="JU12" s="130"/>
      <c r="JV12" s="131"/>
      <c r="JW12" s="129">
        <f>データ!AG6</f>
        <v>35</v>
      </c>
      <c r="JX12" s="130"/>
      <c r="JY12" s="130"/>
      <c r="JZ12" s="130"/>
      <c r="KA12" s="130"/>
      <c r="KB12" s="130"/>
      <c r="KC12" s="130"/>
      <c r="KD12" s="130"/>
      <c r="KE12" s="130"/>
      <c r="KF12" s="130"/>
      <c r="KG12" s="130"/>
      <c r="KH12" s="130"/>
      <c r="KI12" s="130"/>
      <c r="KJ12" s="130"/>
      <c r="KK12" s="130"/>
      <c r="KL12" s="130"/>
      <c r="KM12" s="130"/>
      <c r="KN12" s="130"/>
      <c r="KO12" s="130"/>
      <c r="KP12" s="130"/>
      <c r="KQ12" s="130"/>
      <c r="KR12" s="130"/>
      <c r="KS12" s="130"/>
      <c r="KT12" s="130"/>
      <c r="KU12" s="130"/>
      <c r="KV12" s="130"/>
      <c r="KW12" s="130"/>
      <c r="KX12" s="130"/>
      <c r="KY12" s="130"/>
      <c r="KZ12" s="130"/>
      <c r="LA12" s="130"/>
      <c r="LB12" s="130"/>
      <c r="LC12" s="130"/>
      <c r="LD12" s="130"/>
      <c r="LE12" s="130"/>
      <c r="LF12" s="130"/>
      <c r="LG12" s="130"/>
      <c r="LH12" s="130"/>
      <c r="LI12" s="130"/>
      <c r="LJ12" s="130"/>
      <c r="LK12" s="130"/>
      <c r="LL12" s="130"/>
      <c r="LM12" s="130"/>
      <c r="LN12" s="130"/>
      <c r="LO12" s="131"/>
      <c r="LP12" s="129">
        <f>データ!AH6</f>
        <v>55</v>
      </c>
      <c r="LQ12" s="130"/>
      <c r="LR12" s="130"/>
      <c r="LS12" s="130"/>
      <c r="LT12" s="130"/>
      <c r="LU12" s="130"/>
      <c r="LV12" s="130"/>
      <c r="LW12" s="130"/>
      <c r="LX12" s="130"/>
      <c r="LY12" s="130"/>
      <c r="LZ12" s="130"/>
      <c r="MA12" s="130"/>
      <c r="MB12" s="130"/>
      <c r="MC12" s="130"/>
      <c r="MD12" s="130"/>
      <c r="ME12" s="130"/>
      <c r="MF12" s="130"/>
      <c r="MG12" s="130"/>
      <c r="MH12" s="130"/>
      <c r="MI12" s="130"/>
      <c r="MJ12" s="130"/>
      <c r="MK12" s="130"/>
      <c r="ML12" s="130"/>
      <c r="MM12" s="130"/>
      <c r="MN12" s="130"/>
      <c r="MO12" s="130"/>
      <c r="MP12" s="130"/>
      <c r="MQ12" s="130"/>
      <c r="MR12" s="130"/>
      <c r="MS12" s="130"/>
      <c r="MT12" s="130"/>
      <c r="MU12" s="130"/>
      <c r="MV12" s="130"/>
      <c r="MW12" s="130"/>
      <c r="MX12" s="130"/>
      <c r="MY12" s="130"/>
      <c r="MZ12" s="130"/>
      <c r="NA12" s="130"/>
      <c r="NB12" s="130"/>
      <c r="NC12" s="130"/>
      <c r="ND12" s="130"/>
      <c r="NE12" s="130"/>
      <c r="NF12" s="130"/>
      <c r="NG12" s="130"/>
      <c r="NH12" s="131"/>
      <c r="NI12" s="19"/>
      <c r="NJ12" s="3"/>
      <c r="NK12" s="3"/>
      <c r="NL12" s="3"/>
      <c r="NM12" s="3"/>
      <c r="NN12" s="3"/>
      <c r="NO12" s="3"/>
      <c r="NP12" s="3"/>
      <c r="NQ12" s="3"/>
      <c r="NR12" s="3"/>
      <c r="NS12" s="3"/>
      <c r="NT12" s="3"/>
      <c r="NU12" s="3"/>
      <c r="NV12" s="3"/>
      <c r="NW12" s="3"/>
      <c r="NX12" s="3"/>
    </row>
    <row r="13" spans="1:388" ht="17.25" customHeight="1">
      <c r="A13" s="2"/>
      <c r="B13" s="132" t="s">
        <v>32</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c r="IW13" s="132"/>
      <c r="IX13" s="132"/>
      <c r="IY13" s="132"/>
      <c r="IZ13" s="132"/>
      <c r="JA13" s="132"/>
      <c r="JB13" s="132"/>
      <c r="JC13" s="132"/>
      <c r="JD13" s="132"/>
      <c r="JE13" s="132"/>
      <c r="JF13" s="132"/>
      <c r="JG13" s="132"/>
      <c r="JH13" s="132"/>
      <c r="JI13" s="132"/>
      <c r="JJ13" s="132"/>
      <c r="JK13" s="132"/>
      <c r="JL13" s="132"/>
      <c r="JM13" s="132"/>
      <c r="JN13" s="132"/>
      <c r="JO13" s="132"/>
      <c r="JP13" s="132"/>
      <c r="JQ13" s="132"/>
      <c r="JR13" s="132"/>
      <c r="JS13" s="132"/>
      <c r="JT13" s="132"/>
      <c r="JU13" s="132"/>
      <c r="JV13" s="132"/>
      <c r="JW13" s="132"/>
      <c r="JX13" s="132"/>
      <c r="JY13" s="132"/>
      <c r="JZ13" s="132"/>
      <c r="KA13" s="132"/>
      <c r="KB13" s="132"/>
      <c r="KC13" s="132"/>
      <c r="KD13" s="132"/>
      <c r="KE13" s="132"/>
      <c r="KF13" s="132"/>
      <c r="KG13" s="132"/>
      <c r="KH13" s="132"/>
      <c r="KI13" s="132"/>
      <c r="KJ13" s="132"/>
      <c r="KK13" s="132"/>
      <c r="KL13" s="132"/>
      <c r="KM13" s="132"/>
      <c r="KN13" s="132"/>
      <c r="KO13" s="132"/>
      <c r="KP13" s="132"/>
      <c r="KQ13" s="132"/>
      <c r="KR13" s="132"/>
      <c r="KS13" s="132"/>
      <c r="KT13" s="132"/>
      <c r="KU13" s="132"/>
      <c r="KV13" s="132"/>
      <c r="KW13" s="132"/>
      <c r="KX13" s="132"/>
      <c r="KY13" s="132"/>
      <c r="KZ13" s="132"/>
      <c r="LA13" s="132"/>
      <c r="LB13" s="132"/>
      <c r="LC13" s="132"/>
      <c r="LD13" s="132"/>
      <c r="LE13" s="132"/>
      <c r="LF13" s="132"/>
      <c r="LG13" s="132"/>
      <c r="LH13" s="132"/>
      <c r="LI13" s="132"/>
      <c r="LJ13" s="132"/>
      <c r="LK13" s="132"/>
      <c r="LL13" s="132"/>
      <c r="LM13" s="132"/>
      <c r="LN13" s="132"/>
      <c r="LO13" s="132"/>
      <c r="LP13" s="132"/>
      <c r="LQ13" s="132"/>
      <c r="LR13" s="132"/>
      <c r="LS13" s="132"/>
      <c r="LT13" s="132"/>
      <c r="LU13" s="132"/>
      <c r="LV13" s="132"/>
      <c r="LW13" s="132"/>
      <c r="LX13" s="132"/>
      <c r="LY13" s="132"/>
      <c r="LZ13" s="132"/>
      <c r="MA13" s="132"/>
      <c r="MB13" s="132"/>
      <c r="MC13" s="132"/>
      <c r="MD13" s="132"/>
      <c r="ME13" s="132"/>
      <c r="MF13" s="132"/>
      <c r="MG13" s="132"/>
      <c r="MH13" s="132"/>
      <c r="MI13" s="132"/>
      <c r="MJ13" s="132"/>
      <c r="MK13" s="132"/>
      <c r="ML13" s="132"/>
      <c r="MM13" s="132"/>
      <c r="MN13" s="132"/>
      <c r="MO13" s="132"/>
      <c r="MP13" s="132"/>
      <c r="MQ13" s="132"/>
      <c r="MR13" s="132"/>
      <c r="MS13" s="132"/>
      <c r="MT13" s="132"/>
      <c r="MU13" s="132"/>
      <c r="MV13" s="132"/>
      <c r="MW13" s="132"/>
      <c r="MX13" s="132"/>
      <c r="MY13" s="132"/>
      <c r="MZ13" s="132"/>
      <c r="NA13" s="132"/>
      <c r="NB13" s="132"/>
      <c r="NC13" s="132"/>
      <c r="ND13" s="132"/>
      <c r="NE13" s="132"/>
      <c r="NF13" s="132"/>
      <c r="NG13" s="132"/>
      <c r="NH13" s="132"/>
      <c r="NI13" s="19"/>
      <c r="NJ13" s="20"/>
      <c r="NK13" s="20"/>
      <c r="NL13" s="20"/>
      <c r="NM13" s="20"/>
      <c r="NN13" s="20"/>
      <c r="NO13" s="20"/>
      <c r="NP13" s="20"/>
      <c r="NQ13" s="20"/>
      <c r="NR13" s="20"/>
      <c r="NS13" s="20"/>
      <c r="NT13" s="20"/>
      <c r="NU13" s="20"/>
      <c r="NV13" s="20"/>
      <c r="NW13" s="20"/>
      <c r="NX13" s="20"/>
    </row>
    <row r="14" spans="1:388" ht="17.25" customHeight="1">
      <c r="A14" s="2"/>
      <c r="B14" s="132" t="s">
        <v>33</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9"/>
      <c r="NJ14" s="133" t="s">
        <v>34</v>
      </c>
      <c r="NK14" s="133"/>
      <c r="NL14" s="133"/>
      <c r="NM14" s="133"/>
      <c r="NN14" s="133"/>
      <c r="NO14" s="133"/>
      <c r="NP14" s="133"/>
      <c r="NQ14" s="133"/>
      <c r="NR14" s="133"/>
      <c r="NS14" s="133"/>
      <c r="NT14" s="133"/>
      <c r="NU14" s="133"/>
      <c r="NV14" s="133"/>
      <c r="NW14" s="133"/>
      <c r="NX14" s="13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3"/>
      <c r="NK15" s="133"/>
      <c r="NL15" s="133"/>
      <c r="NM15" s="133"/>
      <c r="NN15" s="133"/>
      <c r="NO15" s="133"/>
      <c r="NP15" s="133"/>
      <c r="NQ15" s="133"/>
      <c r="NR15" s="133"/>
      <c r="NS15" s="133"/>
      <c r="NT15" s="133"/>
      <c r="NU15" s="133"/>
      <c r="NV15" s="133"/>
      <c r="NW15" s="133"/>
      <c r="NX15" s="133"/>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4" t="s">
        <v>36</v>
      </c>
      <c r="NK16" s="135"/>
      <c r="NL16" s="135"/>
      <c r="NM16" s="135"/>
      <c r="NN16" s="136"/>
      <c r="NO16" s="134" t="s">
        <v>37</v>
      </c>
      <c r="NP16" s="135"/>
      <c r="NQ16" s="135"/>
      <c r="NR16" s="135"/>
      <c r="NS16" s="136"/>
      <c r="NT16" s="134" t="s">
        <v>38</v>
      </c>
      <c r="NU16" s="135"/>
      <c r="NV16" s="135"/>
      <c r="NW16" s="135"/>
      <c r="NX16" s="136"/>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7"/>
      <c r="NK17" s="138"/>
      <c r="NL17" s="138"/>
      <c r="NM17" s="138"/>
      <c r="NN17" s="139"/>
      <c r="NO17" s="137"/>
      <c r="NP17" s="138"/>
      <c r="NQ17" s="138"/>
      <c r="NR17" s="138"/>
      <c r="NS17" s="139"/>
      <c r="NT17" s="137"/>
      <c r="NU17" s="138"/>
      <c r="NV17" s="138"/>
      <c r="NW17" s="138"/>
      <c r="NX17" s="139"/>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39</v>
      </c>
      <c r="NK18" s="126"/>
      <c r="NL18" s="126"/>
      <c r="NM18" s="121" t="s">
        <v>40</v>
      </c>
      <c r="NN18" s="122"/>
      <c r="NO18" s="125" t="s">
        <v>39</v>
      </c>
      <c r="NP18" s="126"/>
      <c r="NQ18" s="126"/>
      <c r="NR18" s="121" t="s">
        <v>40</v>
      </c>
      <c r="NS18" s="122"/>
      <c r="NT18" s="125" t="s">
        <v>39</v>
      </c>
      <c r="NU18" s="126"/>
      <c r="NV18" s="126"/>
      <c r="NW18" s="121" t="s">
        <v>40</v>
      </c>
      <c r="NX18" s="122"/>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23"/>
      <c r="NN19" s="124"/>
      <c r="NO19" s="127"/>
      <c r="NP19" s="128"/>
      <c r="NQ19" s="128"/>
      <c r="NR19" s="123"/>
      <c r="NS19" s="124"/>
      <c r="NT19" s="127"/>
      <c r="NU19" s="128"/>
      <c r="NV19" s="128"/>
      <c r="NW19" s="123"/>
      <c r="NX19" s="124"/>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4"/>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99.4</v>
      </c>
      <c r="Q33" s="86"/>
      <c r="R33" s="86"/>
      <c r="S33" s="86"/>
      <c r="T33" s="86"/>
      <c r="U33" s="86"/>
      <c r="V33" s="86"/>
      <c r="W33" s="86"/>
      <c r="X33" s="86"/>
      <c r="Y33" s="86"/>
      <c r="Z33" s="86"/>
      <c r="AA33" s="86"/>
      <c r="AB33" s="86"/>
      <c r="AC33" s="86"/>
      <c r="AD33" s="87"/>
      <c r="AE33" s="85">
        <f>データ!AJ7</f>
        <v>101.1</v>
      </c>
      <c r="AF33" s="86"/>
      <c r="AG33" s="86"/>
      <c r="AH33" s="86"/>
      <c r="AI33" s="86"/>
      <c r="AJ33" s="86"/>
      <c r="AK33" s="86"/>
      <c r="AL33" s="86"/>
      <c r="AM33" s="86"/>
      <c r="AN33" s="86"/>
      <c r="AO33" s="86"/>
      <c r="AP33" s="86"/>
      <c r="AQ33" s="86"/>
      <c r="AR33" s="86"/>
      <c r="AS33" s="87"/>
      <c r="AT33" s="85">
        <f>データ!AK7</f>
        <v>100.8</v>
      </c>
      <c r="AU33" s="86"/>
      <c r="AV33" s="86"/>
      <c r="AW33" s="86"/>
      <c r="AX33" s="86"/>
      <c r="AY33" s="86"/>
      <c r="AZ33" s="86"/>
      <c r="BA33" s="86"/>
      <c r="BB33" s="86"/>
      <c r="BC33" s="86"/>
      <c r="BD33" s="86"/>
      <c r="BE33" s="86"/>
      <c r="BF33" s="86"/>
      <c r="BG33" s="86"/>
      <c r="BH33" s="87"/>
      <c r="BI33" s="85">
        <f>データ!AL7</f>
        <v>99.3</v>
      </c>
      <c r="BJ33" s="86"/>
      <c r="BK33" s="86"/>
      <c r="BL33" s="86"/>
      <c r="BM33" s="86"/>
      <c r="BN33" s="86"/>
      <c r="BO33" s="86"/>
      <c r="BP33" s="86"/>
      <c r="BQ33" s="86"/>
      <c r="BR33" s="86"/>
      <c r="BS33" s="86"/>
      <c r="BT33" s="86"/>
      <c r="BU33" s="86"/>
      <c r="BV33" s="86"/>
      <c r="BW33" s="87"/>
      <c r="BX33" s="85">
        <f>データ!AM7</f>
        <v>99.7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83.7</v>
      </c>
      <c r="DE33" s="86"/>
      <c r="DF33" s="86"/>
      <c r="DG33" s="86"/>
      <c r="DH33" s="86"/>
      <c r="DI33" s="86"/>
      <c r="DJ33" s="86"/>
      <c r="DK33" s="86"/>
      <c r="DL33" s="86"/>
      <c r="DM33" s="86"/>
      <c r="DN33" s="86"/>
      <c r="DO33" s="86"/>
      <c r="DP33" s="86"/>
      <c r="DQ33" s="86"/>
      <c r="DR33" s="87"/>
      <c r="DS33" s="85">
        <f>データ!AU7</f>
        <v>86.9</v>
      </c>
      <c r="DT33" s="86"/>
      <c r="DU33" s="86"/>
      <c r="DV33" s="86"/>
      <c r="DW33" s="86"/>
      <c r="DX33" s="86"/>
      <c r="DY33" s="86"/>
      <c r="DZ33" s="86"/>
      <c r="EA33" s="86"/>
      <c r="EB33" s="86"/>
      <c r="EC33" s="86"/>
      <c r="ED33" s="86"/>
      <c r="EE33" s="86"/>
      <c r="EF33" s="86"/>
      <c r="EG33" s="87"/>
      <c r="EH33" s="85">
        <f>データ!AV7</f>
        <v>84.8</v>
      </c>
      <c r="EI33" s="86"/>
      <c r="EJ33" s="86"/>
      <c r="EK33" s="86"/>
      <c r="EL33" s="86"/>
      <c r="EM33" s="86"/>
      <c r="EN33" s="86"/>
      <c r="EO33" s="86"/>
      <c r="EP33" s="86"/>
      <c r="EQ33" s="86"/>
      <c r="ER33" s="86"/>
      <c r="ES33" s="86"/>
      <c r="ET33" s="86"/>
      <c r="EU33" s="86"/>
      <c r="EV33" s="87"/>
      <c r="EW33" s="85">
        <f>データ!AW7</f>
        <v>81.400000000000006</v>
      </c>
      <c r="EX33" s="86"/>
      <c r="EY33" s="86"/>
      <c r="EZ33" s="86"/>
      <c r="FA33" s="86"/>
      <c r="FB33" s="86"/>
      <c r="FC33" s="86"/>
      <c r="FD33" s="86"/>
      <c r="FE33" s="86"/>
      <c r="FF33" s="86"/>
      <c r="FG33" s="86"/>
      <c r="FH33" s="86"/>
      <c r="FI33" s="86"/>
      <c r="FJ33" s="86"/>
      <c r="FK33" s="87"/>
      <c r="FL33" s="85">
        <f>データ!AX7</f>
        <v>75.7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84.5</v>
      </c>
      <c r="KG33" s="86"/>
      <c r="KH33" s="86"/>
      <c r="KI33" s="86"/>
      <c r="KJ33" s="86"/>
      <c r="KK33" s="86"/>
      <c r="KL33" s="86"/>
      <c r="KM33" s="86"/>
      <c r="KN33" s="86"/>
      <c r="KO33" s="86"/>
      <c r="KP33" s="86"/>
      <c r="KQ33" s="86"/>
      <c r="KR33" s="86"/>
      <c r="KS33" s="86"/>
      <c r="KT33" s="87"/>
      <c r="KU33" s="85">
        <f>データ!BQ7</f>
        <v>91</v>
      </c>
      <c r="KV33" s="86"/>
      <c r="KW33" s="86"/>
      <c r="KX33" s="86"/>
      <c r="KY33" s="86"/>
      <c r="KZ33" s="86"/>
      <c r="LA33" s="86"/>
      <c r="LB33" s="86"/>
      <c r="LC33" s="86"/>
      <c r="LD33" s="86"/>
      <c r="LE33" s="86"/>
      <c r="LF33" s="86"/>
      <c r="LG33" s="86"/>
      <c r="LH33" s="86"/>
      <c r="LI33" s="87"/>
      <c r="LJ33" s="85">
        <f>データ!BR7</f>
        <v>88.3</v>
      </c>
      <c r="LK33" s="86"/>
      <c r="LL33" s="86"/>
      <c r="LM33" s="86"/>
      <c r="LN33" s="86"/>
      <c r="LO33" s="86"/>
      <c r="LP33" s="86"/>
      <c r="LQ33" s="86"/>
      <c r="LR33" s="86"/>
      <c r="LS33" s="86"/>
      <c r="LT33" s="86"/>
      <c r="LU33" s="86"/>
      <c r="LV33" s="86"/>
      <c r="LW33" s="86"/>
      <c r="LX33" s="87"/>
      <c r="LY33" s="85">
        <f>データ!BS7</f>
        <v>88.1</v>
      </c>
      <c r="LZ33" s="86"/>
      <c r="MA33" s="86"/>
      <c r="MB33" s="86"/>
      <c r="MC33" s="86"/>
      <c r="MD33" s="86"/>
      <c r="ME33" s="86"/>
      <c r="MF33" s="86"/>
      <c r="MG33" s="86"/>
      <c r="MH33" s="86"/>
      <c r="MI33" s="86"/>
      <c r="MJ33" s="86"/>
      <c r="MK33" s="86"/>
      <c r="ML33" s="86"/>
      <c r="MM33" s="87"/>
      <c r="MN33" s="85">
        <f>データ!BT7</f>
        <v>74.2</v>
      </c>
      <c r="MO33" s="86"/>
      <c r="MP33" s="86"/>
      <c r="MQ33" s="86"/>
      <c r="MR33" s="86"/>
      <c r="MS33" s="86"/>
      <c r="MT33" s="86"/>
      <c r="MU33" s="86"/>
      <c r="MV33" s="86"/>
      <c r="MW33" s="86"/>
      <c r="MX33" s="86"/>
      <c r="MY33" s="86"/>
      <c r="MZ33" s="86"/>
      <c r="NA33" s="86"/>
      <c r="NB33" s="87"/>
      <c r="ND33" s="5"/>
      <c r="NE33" s="5"/>
      <c r="NF33" s="5"/>
      <c r="NG33" s="5"/>
      <c r="NH33" s="27"/>
      <c r="NI33" s="2"/>
      <c r="NJ33" s="114"/>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5"/>
      <c r="NK34" s="116"/>
      <c r="NL34" s="116"/>
      <c r="NM34" s="116"/>
      <c r="NN34" s="116"/>
      <c r="NO34" s="116"/>
      <c r="NP34" s="116"/>
      <c r="NQ34" s="116"/>
      <c r="NR34" s="116"/>
      <c r="NS34" s="116"/>
      <c r="NT34" s="116"/>
      <c r="NU34" s="116"/>
      <c r="NV34" s="116"/>
      <c r="NW34" s="116"/>
      <c r="NX34" s="117"/>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4" t="s">
        <v>179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21644</v>
      </c>
      <c r="Q55" s="104"/>
      <c r="R55" s="104"/>
      <c r="S55" s="104"/>
      <c r="T55" s="104"/>
      <c r="U55" s="104"/>
      <c r="V55" s="104"/>
      <c r="W55" s="104"/>
      <c r="X55" s="104"/>
      <c r="Y55" s="104"/>
      <c r="Z55" s="104"/>
      <c r="AA55" s="104"/>
      <c r="AB55" s="104"/>
      <c r="AC55" s="104"/>
      <c r="AD55" s="105"/>
      <c r="AE55" s="103">
        <f>データ!CB7</f>
        <v>21687</v>
      </c>
      <c r="AF55" s="104"/>
      <c r="AG55" s="104"/>
      <c r="AH55" s="104"/>
      <c r="AI55" s="104"/>
      <c r="AJ55" s="104"/>
      <c r="AK55" s="104"/>
      <c r="AL55" s="104"/>
      <c r="AM55" s="104"/>
      <c r="AN55" s="104"/>
      <c r="AO55" s="104"/>
      <c r="AP55" s="104"/>
      <c r="AQ55" s="104"/>
      <c r="AR55" s="104"/>
      <c r="AS55" s="105"/>
      <c r="AT55" s="103">
        <f>データ!CC7</f>
        <v>20942</v>
      </c>
      <c r="AU55" s="104"/>
      <c r="AV55" s="104"/>
      <c r="AW55" s="104"/>
      <c r="AX55" s="104"/>
      <c r="AY55" s="104"/>
      <c r="AZ55" s="104"/>
      <c r="BA55" s="104"/>
      <c r="BB55" s="104"/>
      <c r="BC55" s="104"/>
      <c r="BD55" s="104"/>
      <c r="BE55" s="104"/>
      <c r="BF55" s="104"/>
      <c r="BG55" s="104"/>
      <c r="BH55" s="105"/>
      <c r="BI55" s="103">
        <f>データ!CD7</f>
        <v>21072</v>
      </c>
      <c r="BJ55" s="104"/>
      <c r="BK55" s="104"/>
      <c r="BL55" s="104"/>
      <c r="BM55" s="104"/>
      <c r="BN55" s="104"/>
      <c r="BO55" s="104"/>
      <c r="BP55" s="104"/>
      <c r="BQ55" s="104"/>
      <c r="BR55" s="104"/>
      <c r="BS55" s="104"/>
      <c r="BT55" s="104"/>
      <c r="BU55" s="104"/>
      <c r="BV55" s="104"/>
      <c r="BW55" s="105"/>
      <c r="BX55" s="103">
        <f>データ!CE7</f>
        <v>23032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9411</v>
      </c>
      <c r="DE55" s="104"/>
      <c r="DF55" s="104"/>
      <c r="DG55" s="104"/>
      <c r="DH55" s="104"/>
      <c r="DI55" s="104"/>
      <c r="DJ55" s="104"/>
      <c r="DK55" s="104"/>
      <c r="DL55" s="104"/>
      <c r="DM55" s="104"/>
      <c r="DN55" s="104"/>
      <c r="DO55" s="104"/>
      <c r="DP55" s="104"/>
      <c r="DQ55" s="104"/>
      <c r="DR55" s="105"/>
      <c r="DS55" s="103">
        <f>データ!CM7</f>
        <v>8553</v>
      </c>
      <c r="DT55" s="104"/>
      <c r="DU55" s="104"/>
      <c r="DV55" s="104"/>
      <c r="DW55" s="104"/>
      <c r="DX55" s="104"/>
      <c r="DY55" s="104"/>
      <c r="DZ55" s="104"/>
      <c r="EA55" s="104"/>
      <c r="EB55" s="104"/>
      <c r="EC55" s="104"/>
      <c r="ED55" s="104"/>
      <c r="EE55" s="104"/>
      <c r="EF55" s="104"/>
      <c r="EG55" s="105"/>
      <c r="EH55" s="103">
        <f>データ!CN7</f>
        <v>8334</v>
      </c>
      <c r="EI55" s="104"/>
      <c r="EJ55" s="104"/>
      <c r="EK55" s="104"/>
      <c r="EL55" s="104"/>
      <c r="EM55" s="104"/>
      <c r="EN55" s="104"/>
      <c r="EO55" s="104"/>
      <c r="EP55" s="104"/>
      <c r="EQ55" s="104"/>
      <c r="ER55" s="104"/>
      <c r="ES55" s="104"/>
      <c r="ET55" s="104"/>
      <c r="EU55" s="104"/>
      <c r="EV55" s="105"/>
      <c r="EW55" s="103">
        <f>データ!CO7</f>
        <v>7963</v>
      </c>
      <c r="EX55" s="104"/>
      <c r="EY55" s="104"/>
      <c r="EZ55" s="104"/>
      <c r="FA55" s="104"/>
      <c r="FB55" s="104"/>
      <c r="FC55" s="104"/>
      <c r="FD55" s="104"/>
      <c r="FE55" s="104"/>
      <c r="FF55" s="104"/>
      <c r="FG55" s="104"/>
      <c r="FH55" s="104"/>
      <c r="FI55" s="104"/>
      <c r="FJ55" s="104"/>
      <c r="FK55" s="105"/>
      <c r="FL55" s="103">
        <f>データ!CP7</f>
        <v>8661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58.4</v>
      </c>
      <c r="GS55" s="86"/>
      <c r="GT55" s="86"/>
      <c r="GU55" s="86"/>
      <c r="GV55" s="86"/>
      <c r="GW55" s="86"/>
      <c r="GX55" s="86"/>
      <c r="GY55" s="86"/>
      <c r="GZ55" s="86"/>
      <c r="HA55" s="86"/>
      <c r="HB55" s="86"/>
      <c r="HC55" s="86"/>
      <c r="HD55" s="86"/>
      <c r="HE55" s="86"/>
      <c r="HF55" s="87"/>
      <c r="HG55" s="85">
        <f>データ!CX7</f>
        <v>55.7</v>
      </c>
      <c r="HH55" s="86"/>
      <c r="HI55" s="86"/>
      <c r="HJ55" s="86"/>
      <c r="HK55" s="86"/>
      <c r="HL55" s="86"/>
      <c r="HM55" s="86"/>
      <c r="HN55" s="86"/>
      <c r="HO55" s="86"/>
      <c r="HP55" s="86"/>
      <c r="HQ55" s="86"/>
      <c r="HR55" s="86"/>
      <c r="HS55" s="86"/>
      <c r="HT55" s="86"/>
      <c r="HU55" s="87"/>
      <c r="HV55" s="85">
        <f>データ!CY7</f>
        <v>58.6</v>
      </c>
      <c r="HW55" s="86"/>
      <c r="HX55" s="86"/>
      <c r="HY55" s="86"/>
      <c r="HZ55" s="86"/>
      <c r="IA55" s="86"/>
      <c r="IB55" s="86"/>
      <c r="IC55" s="86"/>
      <c r="ID55" s="86"/>
      <c r="IE55" s="86"/>
      <c r="IF55" s="86"/>
      <c r="IG55" s="86"/>
      <c r="IH55" s="86"/>
      <c r="II55" s="86"/>
      <c r="IJ55" s="87"/>
      <c r="IK55" s="85">
        <f>データ!CZ7</f>
        <v>63.1</v>
      </c>
      <c r="IL55" s="86"/>
      <c r="IM55" s="86"/>
      <c r="IN55" s="86"/>
      <c r="IO55" s="86"/>
      <c r="IP55" s="86"/>
      <c r="IQ55" s="86"/>
      <c r="IR55" s="86"/>
      <c r="IS55" s="86"/>
      <c r="IT55" s="86"/>
      <c r="IU55" s="86"/>
      <c r="IV55" s="86"/>
      <c r="IW55" s="86"/>
      <c r="IX55" s="86"/>
      <c r="IY55" s="87"/>
      <c r="IZ55" s="85">
        <f>データ!DA7</f>
        <v>81.599999999999994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9.3000000000000007</v>
      </c>
      <c r="KG55" s="86"/>
      <c r="KH55" s="86"/>
      <c r="KI55" s="86"/>
      <c r="KJ55" s="86"/>
      <c r="KK55" s="86"/>
      <c r="KL55" s="86"/>
      <c r="KM55" s="86"/>
      <c r="KN55" s="86"/>
      <c r="KO55" s="86"/>
      <c r="KP55" s="86"/>
      <c r="KQ55" s="86"/>
      <c r="KR55" s="86"/>
      <c r="KS55" s="86"/>
      <c r="KT55" s="87"/>
      <c r="KU55" s="85">
        <f>データ!DI7</f>
        <v>7.6</v>
      </c>
      <c r="KV55" s="86"/>
      <c r="KW55" s="86"/>
      <c r="KX55" s="86"/>
      <c r="KY55" s="86"/>
      <c r="KZ55" s="86"/>
      <c r="LA55" s="86"/>
      <c r="LB55" s="86"/>
      <c r="LC55" s="86"/>
      <c r="LD55" s="86"/>
      <c r="LE55" s="86"/>
      <c r="LF55" s="86"/>
      <c r="LG55" s="86"/>
      <c r="LH55" s="86"/>
      <c r="LI55" s="87"/>
      <c r="LJ55" s="85">
        <f>データ!DJ7</f>
        <v>7</v>
      </c>
      <c r="LK55" s="86"/>
      <c r="LL55" s="86"/>
      <c r="LM55" s="86"/>
      <c r="LN55" s="86"/>
      <c r="LO55" s="86"/>
      <c r="LP55" s="86"/>
      <c r="LQ55" s="86"/>
      <c r="LR55" s="86"/>
      <c r="LS55" s="86"/>
      <c r="LT55" s="86"/>
      <c r="LU55" s="86"/>
      <c r="LV55" s="86"/>
      <c r="LW55" s="86"/>
      <c r="LX55" s="87"/>
      <c r="LY55" s="85">
        <f>データ!DK7</f>
        <v>7.5</v>
      </c>
      <c r="LZ55" s="86"/>
      <c r="MA55" s="86"/>
      <c r="MB55" s="86"/>
      <c r="MC55" s="86"/>
      <c r="MD55" s="86"/>
      <c r="ME55" s="86"/>
      <c r="MF55" s="86"/>
      <c r="MG55" s="86"/>
      <c r="MH55" s="86"/>
      <c r="MI55" s="86"/>
      <c r="MJ55" s="86"/>
      <c r="MK55" s="86"/>
      <c r="ML55" s="86"/>
      <c r="MM55" s="87"/>
      <c r="MN55" s="85">
        <f>データ!DL7</f>
        <v>8.6999999999999993</v>
      </c>
      <c r="MO55" s="86"/>
      <c r="MP55" s="86"/>
      <c r="MQ55" s="86"/>
      <c r="MR55" s="86"/>
      <c r="MS55" s="86"/>
      <c r="MT55" s="86"/>
      <c r="MU55" s="86"/>
      <c r="MV55" s="86"/>
      <c r="MW55" s="86"/>
      <c r="MX55" s="86"/>
      <c r="MY55" s="86"/>
      <c r="MZ55" s="86"/>
      <c r="NA55" s="86"/>
      <c r="NB55" s="87"/>
      <c r="NC55" s="5"/>
      <c r="ND55" s="5"/>
      <c r="NE55" s="5"/>
      <c r="NF55" s="5"/>
      <c r="NG55" s="5"/>
      <c r="NH55" s="27"/>
      <c r="NI55" s="2"/>
      <c r="NJ55" s="114"/>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4"/>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4"/>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4"/>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4"/>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4"/>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4"/>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4"/>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4"/>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4"/>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4"/>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4"/>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5"/>
      <c r="NK67" s="116"/>
      <c r="NL67" s="116"/>
      <c r="NM67" s="116"/>
      <c r="NN67" s="116"/>
      <c r="NO67" s="116"/>
      <c r="NP67" s="116"/>
      <c r="NQ67" s="116"/>
      <c r="NR67" s="116"/>
      <c r="NS67" s="116"/>
      <c r="NT67" s="116"/>
      <c r="NU67" s="116"/>
      <c r="NV67" s="116"/>
      <c r="NW67" s="116"/>
      <c r="NX67" s="11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29.3</v>
      </c>
      <c r="V79" s="80"/>
      <c r="W79" s="80"/>
      <c r="X79" s="80"/>
      <c r="Y79" s="80"/>
      <c r="Z79" s="80"/>
      <c r="AA79" s="80"/>
      <c r="AB79" s="80"/>
      <c r="AC79" s="80"/>
      <c r="AD79" s="80"/>
      <c r="AE79" s="80"/>
      <c r="AF79" s="80"/>
      <c r="AG79" s="80"/>
      <c r="AH79" s="80"/>
      <c r="AI79" s="80"/>
      <c r="AJ79" s="80"/>
      <c r="AK79" s="80"/>
      <c r="AL79" s="80"/>
      <c r="AM79" s="80"/>
      <c r="AN79" s="80">
        <f>データ!DT7</f>
        <v>31.7</v>
      </c>
      <c r="AO79" s="80"/>
      <c r="AP79" s="80"/>
      <c r="AQ79" s="80"/>
      <c r="AR79" s="80"/>
      <c r="AS79" s="80"/>
      <c r="AT79" s="80"/>
      <c r="AU79" s="80"/>
      <c r="AV79" s="80"/>
      <c r="AW79" s="80"/>
      <c r="AX79" s="80"/>
      <c r="AY79" s="80"/>
      <c r="AZ79" s="80"/>
      <c r="BA79" s="80"/>
      <c r="BB79" s="80"/>
      <c r="BC79" s="80"/>
      <c r="BD79" s="80"/>
      <c r="BE79" s="80"/>
      <c r="BF79" s="80"/>
      <c r="BG79" s="80">
        <f>データ!DU7</f>
        <v>35.700000000000003</v>
      </c>
      <c r="BH79" s="80"/>
      <c r="BI79" s="80"/>
      <c r="BJ79" s="80"/>
      <c r="BK79" s="80"/>
      <c r="BL79" s="80"/>
      <c r="BM79" s="80"/>
      <c r="BN79" s="80"/>
      <c r="BO79" s="80"/>
      <c r="BP79" s="80"/>
      <c r="BQ79" s="80"/>
      <c r="BR79" s="80"/>
      <c r="BS79" s="80"/>
      <c r="BT79" s="80"/>
      <c r="BU79" s="80"/>
      <c r="BV79" s="80"/>
      <c r="BW79" s="80"/>
      <c r="BX79" s="80"/>
      <c r="BY79" s="80"/>
      <c r="BZ79" s="80">
        <f>データ!DV7</f>
        <v>39.299999999999997</v>
      </c>
      <c r="CA79" s="80"/>
      <c r="CB79" s="80"/>
      <c r="CC79" s="80"/>
      <c r="CD79" s="80"/>
      <c r="CE79" s="80"/>
      <c r="CF79" s="80"/>
      <c r="CG79" s="80"/>
      <c r="CH79" s="80"/>
      <c r="CI79" s="80"/>
      <c r="CJ79" s="80"/>
      <c r="CK79" s="80"/>
      <c r="CL79" s="80"/>
      <c r="CM79" s="80"/>
      <c r="CN79" s="80"/>
      <c r="CO79" s="80"/>
      <c r="CP79" s="80"/>
      <c r="CQ79" s="80"/>
      <c r="CR79" s="80"/>
      <c r="CS79" s="80">
        <f>データ!DW7</f>
        <v>43.4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74.5</v>
      </c>
      <c r="EP79" s="80"/>
      <c r="EQ79" s="80"/>
      <c r="ER79" s="80"/>
      <c r="ES79" s="80"/>
      <c r="ET79" s="80"/>
      <c r="EU79" s="80"/>
      <c r="EV79" s="80"/>
      <c r="EW79" s="80"/>
      <c r="EX79" s="80"/>
      <c r="EY79" s="80"/>
      <c r="EZ79" s="80"/>
      <c r="FA79" s="80"/>
      <c r="FB79" s="80"/>
      <c r="FC79" s="80"/>
      <c r="FD79" s="80"/>
      <c r="FE79" s="80"/>
      <c r="FF79" s="80"/>
      <c r="FG79" s="80"/>
      <c r="FH79" s="80">
        <f>データ!EE7</f>
        <v>81</v>
      </c>
      <c r="FI79" s="80"/>
      <c r="FJ79" s="80"/>
      <c r="FK79" s="80"/>
      <c r="FL79" s="80"/>
      <c r="FM79" s="80"/>
      <c r="FN79" s="80"/>
      <c r="FO79" s="80"/>
      <c r="FP79" s="80"/>
      <c r="FQ79" s="80"/>
      <c r="FR79" s="80"/>
      <c r="FS79" s="80"/>
      <c r="FT79" s="80"/>
      <c r="FU79" s="80"/>
      <c r="FV79" s="80"/>
      <c r="FW79" s="80"/>
      <c r="FX79" s="80"/>
      <c r="FY79" s="80"/>
      <c r="FZ79" s="80"/>
      <c r="GA79" s="80">
        <f>データ!EF7</f>
        <v>81.099999999999994</v>
      </c>
      <c r="GB79" s="80"/>
      <c r="GC79" s="80"/>
      <c r="GD79" s="80"/>
      <c r="GE79" s="80"/>
      <c r="GF79" s="80"/>
      <c r="GG79" s="80"/>
      <c r="GH79" s="80"/>
      <c r="GI79" s="80"/>
      <c r="GJ79" s="80"/>
      <c r="GK79" s="80"/>
      <c r="GL79" s="80"/>
      <c r="GM79" s="80"/>
      <c r="GN79" s="80"/>
      <c r="GO79" s="80"/>
      <c r="GP79" s="80"/>
      <c r="GQ79" s="80"/>
      <c r="GR79" s="80"/>
      <c r="GS79" s="80"/>
      <c r="GT79" s="80">
        <f>データ!EG7</f>
        <v>77.099999999999994</v>
      </c>
      <c r="GU79" s="80"/>
      <c r="GV79" s="80"/>
      <c r="GW79" s="80"/>
      <c r="GX79" s="80"/>
      <c r="GY79" s="80"/>
      <c r="GZ79" s="80"/>
      <c r="HA79" s="80"/>
      <c r="HB79" s="80"/>
      <c r="HC79" s="80"/>
      <c r="HD79" s="80"/>
      <c r="HE79" s="80"/>
      <c r="HF79" s="80"/>
      <c r="HG79" s="80"/>
      <c r="HH79" s="80"/>
      <c r="HI79" s="80"/>
      <c r="HJ79" s="80"/>
      <c r="HK79" s="80"/>
      <c r="HL79" s="80"/>
      <c r="HM79" s="80">
        <f>データ!EH7</f>
        <v>79.2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22148545</v>
      </c>
      <c r="JK79" s="79"/>
      <c r="JL79" s="79"/>
      <c r="JM79" s="79"/>
      <c r="JN79" s="79"/>
      <c r="JO79" s="79"/>
      <c r="JP79" s="79"/>
      <c r="JQ79" s="79"/>
      <c r="JR79" s="79"/>
      <c r="JS79" s="79"/>
      <c r="JT79" s="79"/>
      <c r="JU79" s="79"/>
      <c r="JV79" s="79"/>
      <c r="JW79" s="79"/>
      <c r="JX79" s="79"/>
      <c r="JY79" s="79"/>
      <c r="JZ79" s="79"/>
      <c r="KA79" s="79"/>
      <c r="KB79" s="79"/>
      <c r="KC79" s="79">
        <f>データ!EP7</f>
        <v>23233145</v>
      </c>
      <c r="KD79" s="79"/>
      <c r="KE79" s="79"/>
      <c r="KF79" s="79"/>
      <c r="KG79" s="79"/>
      <c r="KH79" s="79"/>
      <c r="KI79" s="79"/>
      <c r="KJ79" s="79"/>
      <c r="KK79" s="79"/>
      <c r="KL79" s="79"/>
      <c r="KM79" s="79"/>
      <c r="KN79" s="79"/>
      <c r="KO79" s="79"/>
      <c r="KP79" s="79"/>
      <c r="KQ79" s="79"/>
      <c r="KR79" s="79"/>
      <c r="KS79" s="79"/>
      <c r="KT79" s="79"/>
      <c r="KU79" s="79"/>
      <c r="KV79" s="79">
        <f>データ!EQ7</f>
        <v>23515236</v>
      </c>
      <c r="KW79" s="79"/>
      <c r="KX79" s="79"/>
      <c r="KY79" s="79"/>
      <c r="KZ79" s="79"/>
      <c r="LA79" s="79"/>
      <c r="LB79" s="79"/>
      <c r="LC79" s="79"/>
      <c r="LD79" s="79"/>
      <c r="LE79" s="79"/>
      <c r="LF79" s="79"/>
      <c r="LG79" s="79"/>
      <c r="LH79" s="79"/>
      <c r="LI79" s="79"/>
      <c r="LJ79" s="79"/>
      <c r="LK79" s="79"/>
      <c r="LL79" s="79"/>
      <c r="LM79" s="79"/>
      <c r="LN79" s="79"/>
      <c r="LO79" s="79">
        <f>データ!ER7</f>
        <v>23611600</v>
      </c>
      <c r="LP79" s="79"/>
      <c r="LQ79" s="79"/>
      <c r="LR79" s="79"/>
      <c r="LS79" s="79"/>
      <c r="LT79" s="79"/>
      <c r="LU79" s="79"/>
      <c r="LV79" s="79"/>
      <c r="LW79" s="79"/>
      <c r="LX79" s="79"/>
      <c r="LY79" s="79"/>
      <c r="LZ79" s="79"/>
      <c r="MA79" s="79"/>
      <c r="MB79" s="79"/>
      <c r="MC79" s="79"/>
      <c r="MD79" s="79"/>
      <c r="ME79" s="79"/>
      <c r="MF79" s="79"/>
      <c r="MG79" s="79"/>
      <c r="MH79" s="79">
        <f>データ!ES7</f>
        <v>23687545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akM63aySryYk3pYGZDK8+yaoh0aTF6eyeZdWOYlH5PTyItA2bgQHh8zDSR4Z9aqTLi4vQSUotUJuXVIe5it0A==" saltValue="3iEEAKXu84nO3hSRSd6Fm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5" t="s">
        <v>106</v>
      </c>
      <c r="AJ4" s="156"/>
      <c r="AK4" s="156"/>
      <c r="AL4" s="156"/>
      <c r="AM4" s="156"/>
      <c r="AN4" s="156"/>
      <c r="AO4" s="156"/>
      <c r="AP4" s="156"/>
      <c r="AQ4" s="156"/>
      <c r="AR4" s="156"/>
      <c r="AS4" s="157"/>
      <c r="AT4" s="158" t="s">
        <v>107</v>
      </c>
      <c r="AU4" s="154"/>
      <c r="AV4" s="154"/>
      <c r="AW4" s="154"/>
      <c r="AX4" s="154"/>
      <c r="AY4" s="154"/>
      <c r="AZ4" s="154"/>
      <c r="BA4" s="154"/>
      <c r="BB4" s="154"/>
      <c r="BC4" s="154"/>
      <c r="BD4" s="154"/>
      <c r="BE4" s="158" t="s">
        <v>108</v>
      </c>
      <c r="BF4" s="154"/>
      <c r="BG4" s="154"/>
      <c r="BH4" s="154"/>
      <c r="BI4" s="154"/>
      <c r="BJ4" s="154"/>
      <c r="BK4" s="154"/>
      <c r="BL4" s="154"/>
      <c r="BM4" s="154"/>
      <c r="BN4" s="154"/>
      <c r="BO4" s="154"/>
      <c r="BP4" s="155" t="s">
        <v>109</v>
      </c>
      <c r="BQ4" s="156"/>
      <c r="BR4" s="156"/>
      <c r="BS4" s="156"/>
      <c r="BT4" s="156"/>
      <c r="BU4" s="156"/>
      <c r="BV4" s="156"/>
      <c r="BW4" s="156"/>
      <c r="BX4" s="156"/>
      <c r="BY4" s="156"/>
      <c r="BZ4" s="157"/>
      <c r="CA4" s="154" t="s">
        <v>110</v>
      </c>
      <c r="CB4" s="154"/>
      <c r="CC4" s="154"/>
      <c r="CD4" s="154"/>
      <c r="CE4" s="154"/>
      <c r="CF4" s="154"/>
      <c r="CG4" s="154"/>
      <c r="CH4" s="154"/>
      <c r="CI4" s="154"/>
      <c r="CJ4" s="154"/>
      <c r="CK4" s="154"/>
      <c r="CL4" s="158" t="s">
        <v>111</v>
      </c>
      <c r="CM4" s="154"/>
      <c r="CN4" s="154"/>
      <c r="CO4" s="154"/>
      <c r="CP4" s="154"/>
      <c r="CQ4" s="154"/>
      <c r="CR4" s="154"/>
      <c r="CS4" s="154"/>
      <c r="CT4" s="154"/>
      <c r="CU4" s="154"/>
      <c r="CV4" s="154"/>
      <c r="CW4" s="154" t="s">
        <v>112</v>
      </c>
      <c r="CX4" s="154"/>
      <c r="CY4" s="154"/>
      <c r="CZ4" s="154"/>
      <c r="DA4" s="154"/>
      <c r="DB4" s="154"/>
      <c r="DC4" s="154"/>
      <c r="DD4" s="154"/>
      <c r="DE4" s="154"/>
      <c r="DF4" s="154"/>
      <c r="DG4" s="154"/>
      <c r="DH4" s="154" t="s">
        <v>113</v>
      </c>
      <c r="DI4" s="154"/>
      <c r="DJ4" s="154"/>
      <c r="DK4" s="154"/>
      <c r="DL4" s="154"/>
      <c r="DM4" s="154"/>
      <c r="DN4" s="154"/>
      <c r="DO4" s="154"/>
      <c r="DP4" s="154"/>
      <c r="DQ4" s="154"/>
      <c r="DR4" s="154"/>
      <c r="DS4" s="155" t="s">
        <v>114</v>
      </c>
      <c r="DT4" s="156"/>
      <c r="DU4" s="156"/>
      <c r="DV4" s="156"/>
      <c r="DW4" s="156"/>
      <c r="DX4" s="156"/>
      <c r="DY4" s="156"/>
      <c r="DZ4" s="156"/>
      <c r="EA4" s="156"/>
      <c r="EB4" s="156"/>
      <c r="EC4" s="157"/>
      <c r="ED4" s="154" t="s">
        <v>115</v>
      </c>
      <c r="EE4" s="154"/>
      <c r="EF4" s="154"/>
      <c r="EG4" s="154"/>
      <c r="EH4" s="154"/>
      <c r="EI4" s="154"/>
      <c r="EJ4" s="154"/>
      <c r="EK4" s="154"/>
      <c r="EL4" s="154"/>
      <c r="EM4" s="154"/>
      <c r="EN4" s="154"/>
      <c r="EO4" s="154" t="s">
        <v>116</v>
      </c>
      <c r="EP4" s="154"/>
      <c r="EQ4" s="154"/>
      <c r="ER4" s="154"/>
      <c r="ES4" s="154"/>
      <c r="ET4" s="154"/>
      <c r="EU4" s="154"/>
      <c r="EV4" s="154"/>
      <c r="EW4" s="154"/>
      <c r="EX4" s="154"/>
      <c r="EY4" s="154"/>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144</v>
      </c>
      <c r="AX5" s="62" t="s">
        <v>145</v>
      </c>
      <c r="AY5" s="62" t="s">
        <v>146</v>
      </c>
      <c r="AZ5" s="62" t="s">
        <v>147</v>
      </c>
      <c r="BA5" s="62" t="s">
        <v>148</v>
      </c>
      <c r="BB5" s="62" t="s">
        <v>149</v>
      </c>
      <c r="BC5" s="62" t="s">
        <v>150</v>
      </c>
      <c r="BD5" s="62" t="s">
        <v>151</v>
      </c>
      <c r="BE5" s="62" t="s">
        <v>153</v>
      </c>
      <c r="BF5" s="62" t="s">
        <v>142</v>
      </c>
      <c r="BG5" s="62" t="s">
        <v>152</v>
      </c>
      <c r="BH5" s="62" t="s">
        <v>144</v>
      </c>
      <c r="BI5" s="62" t="s">
        <v>154</v>
      </c>
      <c r="BJ5" s="62" t="s">
        <v>146</v>
      </c>
      <c r="BK5" s="62" t="s">
        <v>147</v>
      </c>
      <c r="BL5" s="62" t="s">
        <v>148</v>
      </c>
      <c r="BM5" s="62" t="s">
        <v>149</v>
      </c>
      <c r="BN5" s="62" t="s">
        <v>150</v>
      </c>
      <c r="BO5" s="62" t="s">
        <v>151</v>
      </c>
      <c r="BP5" s="62" t="s">
        <v>141</v>
      </c>
      <c r="BQ5" s="62" t="s">
        <v>142</v>
      </c>
      <c r="BR5" s="62" t="s">
        <v>152</v>
      </c>
      <c r="BS5" s="62" t="s">
        <v>144</v>
      </c>
      <c r="BT5" s="62" t="s">
        <v>145</v>
      </c>
      <c r="BU5" s="62" t="s">
        <v>146</v>
      </c>
      <c r="BV5" s="62" t="s">
        <v>147</v>
      </c>
      <c r="BW5" s="62" t="s">
        <v>148</v>
      </c>
      <c r="BX5" s="62" t="s">
        <v>149</v>
      </c>
      <c r="BY5" s="62" t="s">
        <v>150</v>
      </c>
      <c r="BZ5" s="62" t="s">
        <v>151</v>
      </c>
      <c r="CA5" s="62" t="s">
        <v>153</v>
      </c>
      <c r="CB5" s="62" t="s">
        <v>155</v>
      </c>
      <c r="CC5" s="62" t="s">
        <v>152</v>
      </c>
      <c r="CD5" s="62" t="s">
        <v>144</v>
      </c>
      <c r="CE5" s="62" t="s">
        <v>145</v>
      </c>
      <c r="CF5" s="62" t="s">
        <v>146</v>
      </c>
      <c r="CG5" s="62" t="s">
        <v>147</v>
      </c>
      <c r="CH5" s="62" t="s">
        <v>148</v>
      </c>
      <c r="CI5" s="62" t="s">
        <v>149</v>
      </c>
      <c r="CJ5" s="62" t="s">
        <v>150</v>
      </c>
      <c r="CK5" s="62" t="s">
        <v>151</v>
      </c>
      <c r="CL5" s="62" t="s">
        <v>141</v>
      </c>
      <c r="CM5" s="62" t="s">
        <v>142</v>
      </c>
      <c r="CN5" s="62" t="s">
        <v>152</v>
      </c>
      <c r="CO5" s="62" t="s">
        <v>144</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154</v>
      </c>
      <c r="DM5" s="62" t="s">
        <v>146</v>
      </c>
      <c r="DN5" s="62" t="s">
        <v>147</v>
      </c>
      <c r="DO5" s="62" t="s">
        <v>148</v>
      </c>
      <c r="DP5" s="62" t="s">
        <v>149</v>
      </c>
      <c r="DQ5" s="62" t="s">
        <v>150</v>
      </c>
      <c r="DR5" s="62" t="s">
        <v>151</v>
      </c>
      <c r="DS5" s="62" t="s">
        <v>141</v>
      </c>
      <c r="DT5" s="62" t="s">
        <v>142</v>
      </c>
      <c r="DU5" s="62" t="s">
        <v>152</v>
      </c>
      <c r="DV5" s="62" t="s">
        <v>156</v>
      </c>
      <c r="DW5" s="62" t="s">
        <v>145</v>
      </c>
      <c r="DX5" s="62" t="s">
        <v>146</v>
      </c>
      <c r="DY5" s="62" t="s">
        <v>147</v>
      </c>
      <c r="DZ5" s="62" t="s">
        <v>148</v>
      </c>
      <c r="EA5" s="62" t="s">
        <v>149</v>
      </c>
      <c r="EB5" s="62" t="s">
        <v>150</v>
      </c>
      <c r="EC5" s="62" t="s">
        <v>151</v>
      </c>
      <c r="ED5" s="62" t="s">
        <v>141</v>
      </c>
      <c r="EE5" s="62" t="s">
        <v>142</v>
      </c>
      <c r="EF5" s="62" t="s">
        <v>152</v>
      </c>
      <c r="EG5" s="62" t="s">
        <v>156</v>
      </c>
      <c r="EH5" s="62" t="s">
        <v>145</v>
      </c>
      <c r="EI5" s="62" t="s">
        <v>146</v>
      </c>
      <c r="EJ5" s="62" t="s">
        <v>147</v>
      </c>
      <c r="EK5" s="62" t="s">
        <v>148</v>
      </c>
      <c r="EL5" s="62" t="s">
        <v>149</v>
      </c>
      <c r="EM5" s="62" t="s">
        <v>150</v>
      </c>
      <c r="EN5" s="62" t="s">
        <v>157</v>
      </c>
      <c r="EO5" s="62" t="s">
        <v>141</v>
      </c>
      <c r="EP5" s="62" t="s">
        <v>142</v>
      </c>
      <c r="EQ5" s="62" t="s">
        <v>152</v>
      </c>
      <c r="ER5" s="62" t="s">
        <v>156</v>
      </c>
      <c r="ES5" s="62" t="s">
        <v>145</v>
      </c>
      <c r="ET5" s="62" t="s">
        <v>146</v>
      </c>
      <c r="EU5" s="62" t="s">
        <v>147</v>
      </c>
      <c r="EV5" s="62" t="s">
        <v>148</v>
      </c>
      <c r="EW5" s="62" t="s">
        <v>149</v>
      </c>
      <c r="EX5" s="62" t="s">
        <v>150</v>
      </c>
      <c r="EY5" s="62" t="s">
        <v>151</v>
      </c>
    </row>
    <row r="6" spans="1:155" s="67" customFormat="1">
      <c r="A6" s="48" t="s">
        <v>158</v>
      </c>
      <c r="B6" s="63">
        <f>B8</f>
        <v>2020</v>
      </c>
      <c r="C6" s="63">
        <f t="shared" ref="C6:M6" si="2">C8</f>
        <v>462047</v>
      </c>
      <c r="D6" s="63">
        <f t="shared" si="2"/>
        <v>46</v>
      </c>
      <c r="E6" s="63">
        <f t="shared" si="2"/>
        <v>6</v>
      </c>
      <c r="F6" s="63">
        <f t="shared" si="2"/>
        <v>0</v>
      </c>
      <c r="G6" s="63">
        <f t="shared" si="2"/>
        <v>1</v>
      </c>
      <c r="H6" s="159" t="str">
        <f>IF(H8&lt;&gt;I8,H8,"")&amp;IF(I8&lt;&gt;J8,I8,"")&amp;"　"&amp;J8</f>
        <v>鹿児島県枕崎市　市立病院</v>
      </c>
      <c r="I6" s="160"/>
      <c r="J6" s="161"/>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H6" si="3">Q8</f>
        <v>1</v>
      </c>
      <c r="R6" s="63" t="str">
        <f t="shared" si="3"/>
        <v>-</v>
      </c>
      <c r="S6" s="63" t="str">
        <f t="shared" si="3"/>
        <v>ド</v>
      </c>
      <c r="T6" s="63" t="str">
        <f t="shared" si="3"/>
        <v>救 輪</v>
      </c>
      <c r="U6" s="64">
        <f>U8</f>
        <v>20479</v>
      </c>
      <c r="V6" s="64">
        <f>V8</f>
        <v>3618</v>
      </c>
      <c r="W6" s="63" t="str">
        <f>W8</f>
        <v>第２種該当</v>
      </c>
      <c r="X6" s="63" t="str">
        <f t="shared" ref="X6" si="4">X8</f>
        <v>-</v>
      </c>
      <c r="Y6" s="63" t="str">
        <f t="shared" si="3"/>
        <v>１０：１</v>
      </c>
      <c r="Z6" s="64">
        <f t="shared" si="3"/>
        <v>20</v>
      </c>
      <c r="AA6" s="64">
        <f t="shared" si="3"/>
        <v>35</v>
      </c>
      <c r="AB6" s="64" t="str">
        <f t="shared" si="3"/>
        <v>-</v>
      </c>
      <c r="AC6" s="64" t="str">
        <f t="shared" si="3"/>
        <v>-</v>
      </c>
      <c r="AD6" s="64" t="str">
        <f t="shared" si="3"/>
        <v>-</v>
      </c>
      <c r="AE6" s="64">
        <f t="shared" si="3"/>
        <v>55</v>
      </c>
      <c r="AF6" s="64">
        <f t="shared" si="3"/>
        <v>20</v>
      </c>
      <c r="AG6" s="64">
        <f t="shared" si="3"/>
        <v>35</v>
      </c>
      <c r="AH6" s="64">
        <f t="shared" si="3"/>
        <v>55</v>
      </c>
      <c r="AI6" s="65">
        <f>IF(AI8="-",NA(),AI8)</f>
        <v>99.4</v>
      </c>
      <c r="AJ6" s="65">
        <f t="shared" ref="AJ6:AR6" si="5">IF(AJ8="-",NA(),AJ8)</f>
        <v>101.1</v>
      </c>
      <c r="AK6" s="65">
        <f t="shared" si="5"/>
        <v>100.8</v>
      </c>
      <c r="AL6" s="65">
        <f t="shared" si="5"/>
        <v>99.3</v>
      </c>
      <c r="AM6" s="65">
        <f t="shared" si="5"/>
        <v>99.7</v>
      </c>
      <c r="AN6" s="65">
        <f t="shared" si="5"/>
        <v>98.4</v>
      </c>
      <c r="AO6" s="65">
        <f t="shared" si="5"/>
        <v>98.2</v>
      </c>
      <c r="AP6" s="65">
        <f t="shared" si="5"/>
        <v>97.5</v>
      </c>
      <c r="AQ6" s="65">
        <f t="shared" si="5"/>
        <v>97.7</v>
      </c>
      <c r="AR6" s="65">
        <f t="shared" si="5"/>
        <v>100.7</v>
      </c>
      <c r="AS6" s="65" t="str">
        <f>IF(AS8="-","【-】","【"&amp;SUBSTITUTE(TEXT(AS8,"#,##0.0"),"-","△")&amp;"】")</f>
        <v>【102.5】</v>
      </c>
      <c r="AT6" s="65">
        <f>IF(AT8="-",NA(),AT8)</f>
        <v>83.7</v>
      </c>
      <c r="AU6" s="65">
        <f t="shared" ref="AU6:BC6" si="6">IF(AU8="-",NA(),AU8)</f>
        <v>86.9</v>
      </c>
      <c r="AV6" s="65">
        <f t="shared" si="6"/>
        <v>84.8</v>
      </c>
      <c r="AW6" s="65">
        <f t="shared" si="6"/>
        <v>81.400000000000006</v>
      </c>
      <c r="AX6" s="65">
        <f t="shared" si="6"/>
        <v>75.7</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84.5</v>
      </c>
      <c r="BQ6" s="65">
        <f t="shared" ref="BQ6:BY6" si="8">IF(BQ8="-",NA(),BQ8)</f>
        <v>91</v>
      </c>
      <c r="BR6" s="65">
        <f t="shared" si="8"/>
        <v>88.3</v>
      </c>
      <c r="BS6" s="65">
        <f t="shared" si="8"/>
        <v>88.1</v>
      </c>
      <c r="BT6" s="65">
        <f t="shared" si="8"/>
        <v>74.2</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21644</v>
      </c>
      <c r="CB6" s="66">
        <f t="shared" ref="CB6:CJ6" si="9">IF(CB8="-",NA(),CB8)</f>
        <v>21687</v>
      </c>
      <c r="CC6" s="66">
        <f t="shared" si="9"/>
        <v>20942</v>
      </c>
      <c r="CD6" s="66">
        <f t="shared" si="9"/>
        <v>21072</v>
      </c>
      <c r="CE6" s="66">
        <f t="shared" si="9"/>
        <v>23032</v>
      </c>
      <c r="CF6" s="66">
        <f t="shared" si="9"/>
        <v>24882</v>
      </c>
      <c r="CG6" s="66">
        <f t="shared" si="9"/>
        <v>25249</v>
      </c>
      <c r="CH6" s="66">
        <f t="shared" si="9"/>
        <v>25711</v>
      </c>
      <c r="CI6" s="66">
        <f t="shared" si="9"/>
        <v>26415</v>
      </c>
      <c r="CJ6" s="66">
        <f t="shared" si="9"/>
        <v>27227</v>
      </c>
      <c r="CK6" s="65" t="str">
        <f>IF(CK8="-","【-】","【"&amp;SUBSTITUTE(TEXT(CK8,"#,##0"),"-","△")&amp;"】")</f>
        <v>【56,733】</v>
      </c>
      <c r="CL6" s="66">
        <f>IF(CL8="-",NA(),CL8)</f>
        <v>9411</v>
      </c>
      <c r="CM6" s="66">
        <f t="shared" ref="CM6:CU6" si="10">IF(CM8="-",NA(),CM8)</f>
        <v>8553</v>
      </c>
      <c r="CN6" s="66">
        <f t="shared" si="10"/>
        <v>8334</v>
      </c>
      <c r="CO6" s="66">
        <f t="shared" si="10"/>
        <v>7963</v>
      </c>
      <c r="CP6" s="66">
        <f t="shared" si="10"/>
        <v>8661</v>
      </c>
      <c r="CQ6" s="66">
        <f t="shared" si="10"/>
        <v>8797</v>
      </c>
      <c r="CR6" s="66">
        <f t="shared" si="10"/>
        <v>8852</v>
      </c>
      <c r="CS6" s="66">
        <f t="shared" si="10"/>
        <v>9060</v>
      </c>
      <c r="CT6" s="66">
        <f t="shared" si="10"/>
        <v>9135</v>
      </c>
      <c r="CU6" s="66">
        <f t="shared" si="10"/>
        <v>9509</v>
      </c>
      <c r="CV6" s="65" t="str">
        <f>IF(CV8="-","【-】","【"&amp;SUBSTITUTE(TEXT(CV8,"#,##0"),"-","△")&amp;"】")</f>
        <v>【16,778】</v>
      </c>
      <c r="CW6" s="65">
        <f>IF(CW8="-",NA(),CW8)</f>
        <v>58.4</v>
      </c>
      <c r="CX6" s="65">
        <f t="shared" ref="CX6:DF6" si="11">IF(CX8="-",NA(),CX8)</f>
        <v>55.7</v>
      </c>
      <c r="CY6" s="65">
        <f t="shared" si="11"/>
        <v>58.6</v>
      </c>
      <c r="CZ6" s="65">
        <f t="shared" si="11"/>
        <v>63.1</v>
      </c>
      <c r="DA6" s="65">
        <f t="shared" si="11"/>
        <v>81.599999999999994</v>
      </c>
      <c r="DB6" s="65">
        <f t="shared" si="11"/>
        <v>69.5</v>
      </c>
      <c r="DC6" s="65">
        <f t="shared" si="11"/>
        <v>70.3</v>
      </c>
      <c r="DD6" s="65">
        <f t="shared" si="11"/>
        <v>71.099999999999994</v>
      </c>
      <c r="DE6" s="65">
        <f t="shared" si="11"/>
        <v>72</v>
      </c>
      <c r="DF6" s="65">
        <f t="shared" si="11"/>
        <v>77.7</v>
      </c>
      <c r="DG6" s="65" t="str">
        <f>IF(DG8="-","【-】","【"&amp;SUBSTITUTE(TEXT(DG8,"#,##0.0"),"-","△")&amp;"】")</f>
        <v>【58.8】</v>
      </c>
      <c r="DH6" s="65">
        <f>IF(DH8="-",NA(),DH8)</f>
        <v>9.3000000000000007</v>
      </c>
      <c r="DI6" s="65">
        <f t="shared" ref="DI6:DQ6" si="12">IF(DI8="-",NA(),DI8)</f>
        <v>7.6</v>
      </c>
      <c r="DJ6" s="65">
        <f t="shared" si="12"/>
        <v>7</v>
      </c>
      <c r="DK6" s="65">
        <f t="shared" si="12"/>
        <v>7.5</v>
      </c>
      <c r="DL6" s="65">
        <f t="shared" si="12"/>
        <v>8.6999999999999993</v>
      </c>
      <c r="DM6" s="65">
        <f t="shared" si="12"/>
        <v>17.399999999999999</v>
      </c>
      <c r="DN6" s="65">
        <f t="shared" si="12"/>
        <v>17</v>
      </c>
      <c r="DO6" s="65">
        <f t="shared" si="12"/>
        <v>16.5</v>
      </c>
      <c r="DP6" s="65">
        <f t="shared" si="12"/>
        <v>16</v>
      </c>
      <c r="DQ6" s="65">
        <f t="shared" si="12"/>
        <v>15.7</v>
      </c>
      <c r="DR6" s="65" t="str">
        <f>IF(DR8="-","【-】","【"&amp;SUBSTITUTE(TEXT(DR8,"#,##0.0"),"-","△")&amp;"】")</f>
        <v>【24.8】</v>
      </c>
      <c r="DS6" s="65">
        <f>IF(DS8="-",NA(),DS8)</f>
        <v>29.3</v>
      </c>
      <c r="DT6" s="65">
        <f t="shared" ref="DT6:EB6" si="13">IF(DT8="-",NA(),DT8)</f>
        <v>31.7</v>
      </c>
      <c r="DU6" s="65">
        <f t="shared" si="13"/>
        <v>35.700000000000003</v>
      </c>
      <c r="DV6" s="65">
        <f t="shared" si="13"/>
        <v>39.299999999999997</v>
      </c>
      <c r="DW6" s="65">
        <f t="shared" si="13"/>
        <v>43.4</v>
      </c>
      <c r="DX6" s="65">
        <f t="shared" si="13"/>
        <v>54.2</v>
      </c>
      <c r="DY6" s="65">
        <f t="shared" si="13"/>
        <v>53.8</v>
      </c>
      <c r="DZ6" s="65">
        <f t="shared" si="13"/>
        <v>56.1</v>
      </c>
      <c r="EA6" s="65">
        <f t="shared" si="13"/>
        <v>56.4</v>
      </c>
      <c r="EB6" s="65">
        <f t="shared" si="13"/>
        <v>56.9</v>
      </c>
      <c r="EC6" s="65" t="str">
        <f>IF(EC8="-","【-】","【"&amp;SUBSTITUTE(TEXT(EC8,"#,##0.0"),"-","△")&amp;"】")</f>
        <v>【54.8】</v>
      </c>
      <c r="ED6" s="65">
        <f>IF(ED8="-",NA(),ED8)</f>
        <v>74.5</v>
      </c>
      <c r="EE6" s="65">
        <f t="shared" ref="EE6:EM6" si="14">IF(EE8="-",NA(),EE8)</f>
        <v>81</v>
      </c>
      <c r="EF6" s="65">
        <f t="shared" si="14"/>
        <v>81.099999999999994</v>
      </c>
      <c r="EG6" s="65">
        <f t="shared" si="14"/>
        <v>77.099999999999994</v>
      </c>
      <c r="EH6" s="65">
        <f t="shared" si="14"/>
        <v>79.2</v>
      </c>
      <c r="EI6" s="65">
        <f t="shared" si="14"/>
        <v>70</v>
      </c>
      <c r="EJ6" s="65">
        <f t="shared" si="14"/>
        <v>71</v>
      </c>
      <c r="EK6" s="65">
        <f t="shared" si="14"/>
        <v>73.2</v>
      </c>
      <c r="EL6" s="65">
        <f t="shared" si="14"/>
        <v>73.400000000000006</v>
      </c>
      <c r="EM6" s="65">
        <f t="shared" si="14"/>
        <v>72.5</v>
      </c>
      <c r="EN6" s="65" t="str">
        <f>IF(EN8="-","【-】","【"&amp;SUBSTITUTE(TEXT(EN8,"#,##0.0"),"-","△")&amp;"】")</f>
        <v>【70.3】</v>
      </c>
      <c r="EO6" s="66">
        <f>IF(EO8="-",NA(),EO8)</f>
        <v>22148545</v>
      </c>
      <c r="EP6" s="66">
        <f t="shared" ref="EP6:EX6" si="15">IF(EP8="-",NA(),EP8)</f>
        <v>23233145</v>
      </c>
      <c r="EQ6" s="66">
        <f t="shared" si="15"/>
        <v>23515236</v>
      </c>
      <c r="ER6" s="66">
        <f t="shared" si="15"/>
        <v>23611600</v>
      </c>
      <c r="ES6" s="66">
        <f t="shared" si="15"/>
        <v>23687545</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159</v>
      </c>
      <c r="B7" s="63">
        <f t="shared" ref="B7:AH7" si="16">B8</f>
        <v>2020</v>
      </c>
      <c r="C7" s="63">
        <f t="shared" si="16"/>
        <v>462047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50床以上～100床未満</v>
      </c>
      <c r="O7" s="63" t="str">
        <f>O8</f>
        <v>学術・研究機関出身</v>
      </c>
      <c r="P7" s="63" t="str">
        <f>P8</f>
        <v>直営</v>
      </c>
      <c r="Q7" s="64">
        <f t="shared" si="16"/>
        <v>1</v>
      </c>
      <c r="R7" s="63" t="str">
        <f t="shared" si="16"/>
        <v>-</v>
      </c>
      <c r="S7" s="63" t="str">
        <f t="shared" si="16"/>
        <v>ド</v>
      </c>
      <c r="T7" s="63" t="str">
        <f t="shared" si="16"/>
        <v>救 輪</v>
      </c>
      <c r="U7" s="64">
        <f>U8</f>
        <v>20479</v>
      </c>
      <c r="V7" s="64">
        <f>V8</f>
        <v>3618</v>
      </c>
      <c r="W7" s="63" t="str">
        <f>W8</f>
        <v>第２種該当</v>
      </c>
      <c r="X7" s="63" t="str">
        <f t="shared" si="16"/>
        <v>-</v>
      </c>
      <c r="Y7" s="63" t="str">
        <f t="shared" si="16"/>
        <v>１０：１</v>
      </c>
      <c r="Z7" s="64">
        <f t="shared" si="16"/>
        <v>20</v>
      </c>
      <c r="AA7" s="64">
        <f t="shared" si="16"/>
        <v>35</v>
      </c>
      <c r="AB7" s="64" t="str">
        <f t="shared" si="16"/>
        <v>-</v>
      </c>
      <c r="AC7" s="64" t="str">
        <f t="shared" si="16"/>
        <v>-</v>
      </c>
      <c r="AD7" s="64" t="str">
        <f t="shared" si="16"/>
        <v>-</v>
      </c>
      <c r="AE7" s="64">
        <f t="shared" si="16"/>
        <v>55</v>
      </c>
      <c r="AF7" s="64">
        <f t="shared" si="16"/>
        <v>20</v>
      </c>
      <c r="AG7" s="64">
        <f t="shared" si="16"/>
        <v>35</v>
      </c>
      <c r="AH7" s="64">
        <f t="shared" si="16"/>
        <v>55</v>
      </c>
      <c r="AI7" s="65">
        <f>AI8</f>
        <v>99.4</v>
      </c>
      <c r="AJ7" s="65">
        <f t="shared" ref="AJ7:AR7" si="17">AJ8</f>
        <v>101.1</v>
      </c>
      <c r="AK7" s="65">
        <f t="shared" si="17"/>
        <v>100.8</v>
      </c>
      <c r="AL7" s="65">
        <f t="shared" si="17"/>
        <v>99.3</v>
      </c>
      <c r="AM7" s="65">
        <f t="shared" si="17"/>
        <v>99.7</v>
      </c>
      <c r="AN7" s="65">
        <f t="shared" si="17"/>
        <v>98.4</v>
      </c>
      <c r="AO7" s="65">
        <f t="shared" si="17"/>
        <v>98.2</v>
      </c>
      <c r="AP7" s="65">
        <f t="shared" si="17"/>
        <v>97.5</v>
      </c>
      <c r="AQ7" s="65">
        <f t="shared" si="17"/>
        <v>97.7</v>
      </c>
      <c r="AR7" s="65">
        <f t="shared" si="17"/>
        <v>100.7</v>
      </c>
      <c r="AS7" s="65"/>
      <c r="AT7" s="65">
        <f>AT8</f>
        <v>83.7</v>
      </c>
      <c r="AU7" s="65">
        <f t="shared" ref="AU7:BC7" si="18">AU8</f>
        <v>86.9</v>
      </c>
      <c r="AV7" s="65">
        <f t="shared" si="18"/>
        <v>84.8</v>
      </c>
      <c r="AW7" s="65">
        <f t="shared" si="18"/>
        <v>81.400000000000006</v>
      </c>
      <c r="AX7" s="65">
        <f t="shared" si="18"/>
        <v>75.7</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84.5</v>
      </c>
      <c r="BQ7" s="65">
        <f t="shared" ref="BQ7:BY7" si="20">BQ8</f>
        <v>91</v>
      </c>
      <c r="BR7" s="65">
        <f t="shared" si="20"/>
        <v>88.3</v>
      </c>
      <c r="BS7" s="65">
        <f t="shared" si="20"/>
        <v>88.1</v>
      </c>
      <c r="BT7" s="65">
        <f t="shared" si="20"/>
        <v>74.2</v>
      </c>
      <c r="BU7" s="65">
        <f t="shared" si="20"/>
        <v>66.8</v>
      </c>
      <c r="BV7" s="65">
        <f t="shared" si="20"/>
        <v>67.900000000000006</v>
      </c>
      <c r="BW7" s="65">
        <f t="shared" si="20"/>
        <v>66.900000000000006</v>
      </c>
      <c r="BX7" s="65">
        <f t="shared" si="20"/>
        <v>66.099999999999994</v>
      </c>
      <c r="BY7" s="65">
        <f t="shared" si="20"/>
        <v>62.3</v>
      </c>
      <c r="BZ7" s="65"/>
      <c r="CA7" s="66">
        <f>CA8</f>
        <v>21644</v>
      </c>
      <c r="CB7" s="66">
        <f t="shared" ref="CB7:CJ7" si="21">CB8</f>
        <v>21687</v>
      </c>
      <c r="CC7" s="66">
        <f t="shared" si="21"/>
        <v>20942</v>
      </c>
      <c r="CD7" s="66">
        <f t="shared" si="21"/>
        <v>21072</v>
      </c>
      <c r="CE7" s="66">
        <f t="shared" si="21"/>
        <v>23032</v>
      </c>
      <c r="CF7" s="66">
        <f t="shared" si="21"/>
        <v>24882</v>
      </c>
      <c r="CG7" s="66">
        <f t="shared" si="21"/>
        <v>25249</v>
      </c>
      <c r="CH7" s="66">
        <f t="shared" si="21"/>
        <v>25711</v>
      </c>
      <c r="CI7" s="66">
        <f t="shared" si="21"/>
        <v>26415</v>
      </c>
      <c r="CJ7" s="66">
        <f t="shared" si="21"/>
        <v>27227</v>
      </c>
      <c r="CK7" s="65"/>
      <c r="CL7" s="66">
        <f>CL8</f>
        <v>9411</v>
      </c>
      <c r="CM7" s="66">
        <f t="shared" ref="CM7:CU7" si="22">CM8</f>
        <v>8553</v>
      </c>
      <c r="CN7" s="66">
        <f t="shared" si="22"/>
        <v>8334</v>
      </c>
      <c r="CO7" s="66">
        <f t="shared" si="22"/>
        <v>7963</v>
      </c>
      <c r="CP7" s="66">
        <f t="shared" si="22"/>
        <v>8661</v>
      </c>
      <c r="CQ7" s="66">
        <f t="shared" si="22"/>
        <v>8797</v>
      </c>
      <c r="CR7" s="66">
        <f t="shared" si="22"/>
        <v>8852</v>
      </c>
      <c r="CS7" s="66">
        <f t="shared" si="22"/>
        <v>9060</v>
      </c>
      <c r="CT7" s="66">
        <f t="shared" si="22"/>
        <v>9135</v>
      </c>
      <c r="CU7" s="66">
        <f t="shared" si="22"/>
        <v>9509</v>
      </c>
      <c r="CV7" s="65"/>
      <c r="CW7" s="65">
        <f>CW8</f>
        <v>58.4</v>
      </c>
      <c r="CX7" s="65">
        <f t="shared" ref="CX7:DF7" si="23">CX8</f>
        <v>55.7</v>
      </c>
      <c r="CY7" s="65">
        <f t="shared" si="23"/>
        <v>58.6</v>
      </c>
      <c r="CZ7" s="65">
        <f t="shared" si="23"/>
        <v>63.1</v>
      </c>
      <c r="DA7" s="65">
        <f t="shared" si="23"/>
        <v>81.599999999999994</v>
      </c>
      <c r="DB7" s="65">
        <f t="shared" si="23"/>
        <v>69.5</v>
      </c>
      <c r="DC7" s="65">
        <f t="shared" si="23"/>
        <v>70.3</v>
      </c>
      <c r="DD7" s="65">
        <f t="shared" si="23"/>
        <v>71.099999999999994</v>
      </c>
      <c r="DE7" s="65">
        <f t="shared" si="23"/>
        <v>72</v>
      </c>
      <c r="DF7" s="65">
        <f t="shared" si="23"/>
        <v>77.7</v>
      </c>
      <c r="DG7" s="65"/>
      <c r="DH7" s="65">
        <f>DH8</f>
        <v>9.3000000000000007</v>
      </c>
      <c r="DI7" s="65">
        <f t="shared" ref="DI7:DQ7" si="24">DI8</f>
        <v>7.6</v>
      </c>
      <c r="DJ7" s="65">
        <f t="shared" si="24"/>
        <v>7</v>
      </c>
      <c r="DK7" s="65">
        <f t="shared" si="24"/>
        <v>7.5</v>
      </c>
      <c r="DL7" s="65">
        <f t="shared" si="24"/>
        <v>8.6999999999999993</v>
      </c>
      <c r="DM7" s="65">
        <f t="shared" si="24"/>
        <v>17.399999999999999</v>
      </c>
      <c r="DN7" s="65">
        <f t="shared" si="24"/>
        <v>17</v>
      </c>
      <c r="DO7" s="65">
        <f t="shared" si="24"/>
        <v>16.5</v>
      </c>
      <c r="DP7" s="65">
        <f t="shared" si="24"/>
        <v>16</v>
      </c>
      <c r="DQ7" s="65">
        <f t="shared" si="24"/>
        <v>15.7</v>
      </c>
      <c r="DR7" s="65"/>
      <c r="DS7" s="65">
        <f>DS8</f>
        <v>29.3</v>
      </c>
      <c r="DT7" s="65">
        <f t="shared" ref="DT7:EB7" si="25">DT8</f>
        <v>31.7</v>
      </c>
      <c r="DU7" s="65">
        <f t="shared" si="25"/>
        <v>35.700000000000003</v>
      </c>
      <c r="DV7" s="65">
        <f t="shared" si="25"/>
        <v>39.299999999999997</v>
      </c>
      <c r="DW7" s="65">
        <f t="shared" si="25"/>
        <v>43.4</v>
      </c>
      <c r="DX7" s="65">
        <f t="shared" si="25"/>
        <v>54.2</v>
      </c>
      <c r="DY7" s="65">
        <f t="shared" si="25"/>
        <v>53.8</v>
      </c>
      <c r="DZ7" s="65">
        <f t="shared" si="25"/>
        <v>56.1</v>
      </c>
      <c r="EA7" s="65">
        <f t="shared" si="25"/>
        <v>56.4</v>
      </c>
      <c r="EB7" s="65">
        <f t="shared" si="25"/>
        <v>56.9</v>
      </c>
      <c r="EC7" s="65"/>
      <c r="ED7" s="65">
        <f>ED8</f>
        <v>74.5</v>
      </c>
      <c r="EE7" s="65">
        <f t="shared" ref="EE7:EM7" si="26">EE8</f>
        <v>81</v>
      </c>
      <c r="EF7" s="65">
        <f t="shared" si="26"/>
        <v>81.099999999999994</v>
      </c>
      <c r="EG7" s="65">
        <f t="shared" si="26"/>
        <v>77.099999999999994</v>
      </c>
      <c r="EH7" s="65">
        <f t="shared" si="26"/>
        <v>79.2</v>
      </c>
      <c r="EI7" s="65">
        <f t="shared" si="26"/>
        <v>70</v>
      </c>
      <c r="EJ7" s="65">
        <f t="shared" si="26"/>
        <v>71</v>
      </c>
      <c r="EK7" s="65">
        <f t="shared" si="26"/>
        <v>73.2</v>
      </c>
      <c r="EL7" s="65">
        <f t="shared" si="26"/>
        <v>73.400000000000006</v>
      </c>
      <c r="EM7" s="65">
        <f t="shared" si="26"/>
        <v>72.5</v>
      </c>
      <c r="EN7" s="65"/>
      <c r="EO7" s="66">
        <f>EO8</f>
        <v>22148545</v>
      </c>
      <c r="EP7" s="66">
        <f t="shared" ref="EP7:EX7" si="27">EP8</f>
        <v>23233145</v>
      </c>
      <c r="EQ7" s="66">
        <f t="shared" si="27"/>
        <v>23515236</v>
      </c>
      <c r="ER7" s="66">
        <f t="shared" si="27"/>
        <v>23611600</v>
      </c>
      <c r="ES7" s="66">
        <f t="shared" si="27"/>
        <v>23687545</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462047</v>
      </c>
      <c r="D8" s="68">
        <v>46</v>
      </c>
      <c r="E8" s="68">
        <v>6</v>
      </c>
      <c r="F8" s="68">
        <v>0</v>
      </c>
      <c r="G8" s="68">
        <v>1</v>
      </c>
      <c r="H8" s="68" t="s">
        <v>160</v>
      </c>
      <c r="I8" s="68" t="s">
        <v>161</v>
      </c>
      <c r="J8" s="68" t="s">
        <v>162</v>
      </c>
      <c r="K8" s="68" t="s">
        <v>163</v>
      </c>
      <c r="L8" s="68" t="s">
        <v>164</v>
      </c>
      <c r="M8" s="68" t="s">
        <v>165</v>
      </c>
      <c r="N8" s="68" t="s">
        <v>166</v>
      </c>
      <c r="O8" s="68" t="s">
        <v>167</v>
      </c>
      <c r="P8" s="68" t="s">
        <v>168</v>
      </c>
      <c r="Q8" s="69">
        <v>1</v>
      </c>
      <c r="R8" s="68" t="s">
        <v>39</v>
      </c>
      <c r="S8" s="68" t="s">
        <v>169</v>
      </c>
      <c r="T8" s="68" t="s">
        <v>170</v>
      </c>
      <c r="U8" s="69">
        <v>20479</v>
      </c>
      <c r="V8" s="69">
        <v>3618</v>
      </c>
      <c r="W8" s="68" t="s">
        <v>171</v>
      </c>
      <c r="X8" s="68" t="s">
        <v>39</v>
      </c>
      <c r="Y8" s="70" t="s">
        <v>172</v>
      </c>
      <c r="Z8" s="69">
        <v>20</v>
      </c>
      <c r="AA8" s="69">
        <v>35</v>
      </c>
      <c r="AB8" s="69" t="s">
        <v>39</v>
      </c>
      <c r="AC8" s="69" t="s">
        <v>39</v>
      </c>
      <c r="AD8" s="69" t="s">
        <v>39</v>
      </c>
      <c r="AE8" s="69">
        <v>55</v>
      </c>
      <c r="AF8" s="69">
        <v>20</v>
      </c>
      <c r="AG8" s="69">
        <v>35</v>
      </c>
      <c r="AH8" s="69">
        <v>55</v>
      </c>
      <c r="AI8" s="71">
        <v>99.4</v>
      </c>
      <c r="AJ8" s="71">
        <v>101.1</v>
      </c>
      <c r="AK8" s="71">
        <v>100.8</v>
      </c>
      <c r="AL8" s="71">
        <v>99.3</v>
      </c>
      <c r="AM8" s="71">
        <v>99.7</v>
      </c>
      <c r="AN8" s="71">
        <v>98.4</v>
      </c>
      <c r="AO8" s="71">
        <v>98.2</v>
      </c>
      <c r="AP8" s="71">
        <v>97.5</v>
      </c>
      <c r="AQ8" s="71">
        <v>97.7</v>
      </c>
      <c r="AR8" s="71">
        <v>100.7</v>
      </c>
      <c r="AS8" s="71">
        <v>102.5</v>
      </c>
      <c r="AT8" s="71">
        <v>83.7</v>
      </c>
      <c r="AU8" s="71">
        <v>86.9</v>
      </c>
      <c r="AV8" s="71">
        <v>84.8</v>
      </c>
      <c r="AW8" s="71">
        <v>81.400000000000006</v>
      </c>
      <c r="AX8" s="71">
        <v>75.7</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84.5</v>
      </c>
      <c r="BQ8" s="71">
        <v>91</v>
      </c>
      <c r="BR8" s="71">
        <v>88.3</v>
      </c>
      <c r="BS8" s="71">
        <v>88.1</v>
      </c>
      <c r="BT8" s="71">
        <v>74.2</v>
      </c>
      <c r="BU8" s="71">
        <v>66.8</v>
      </c>
      <c r="BV8" s="71">
        <v>67.900000000000006</v>
      </c>
      <c r="BW8" s="71">
        <v>66.900000000000006</v>
      </c>
      <c r="BX8" s="71">
        <v>66.099999999999994</v>
      </c>
      <c r="BY8" s="71">
        <v>62.3</v>
      </c>
      <c r="BZ8" s="71">
        <v>67.2</v>
      </c>
      <c r="CA8" s="72">
        <v>21644</v>
      </c>
      <c r="CB8" s="72">
        <v>21687</v>
      </c>
      <c r="CC8" s="72">
        <v>20942</v>
      </c>
      <c r="CD8" s="72">
        <v>21072</v>
      </c>
      <c r="CE8" s="72">
        <v>23032</v>
      </c>
      <c r="CF8" s="72">
        <v>24882</v>
      </c>
      <c r="CG8" s="72">
        <v>25249</v>
      </c>
      <c r="CH8" s="72">
        <v>25711</v>
      </c>
      <c r="CI8" s="72">
        <v>26415</v>
      </c>
      <c r="CJ8" s="72">
        <v>27227</v>
      </c>
      <c r="CK8" s="71">
        <v>56733</v>
      </c>
      <c r="CL8" s="72">
        <v>9411</v>
      </c>
      <c r="CM8" s="72">
        <v>8553</v>
      </c>
      <c r="CN8" s="72">
        <v>8334</v>
      </c>
      <c r="CO8" s="72">
        <v>7963</v>
      </c>
      <c r="CP8" s="72">
        <v>8661</v>
      </c>
      <c r="CQ8" s="72">
        <v>8797</v>
      </c>
      <c r="CR8" s="72">
        <v>8852</v>
      </c>
      <c r="CS8" s="72">
        <v>9060</v>
      </c>
      <c r="CT8" s="72">
        <v>9135</v>
      </c>
      <c r="CU8" s="72">
        <v>9509</v>
      </c>
      <c r="CV8" s="71">
        <v>16778</v>
      </c>
      <c r="CW8" s="72">
        <v>58.4</v>
      </c>
      <c r="CX8" s="72">
        <v>55.7</v>
      </c>
      <c r="CY8" s="72">
        <v>58.6</v>
      </c>
      <c r="CZ8" s="72">
        <v>63.1</v>
      </c>
      <c r="DA8" s="72">
        <v>81.599999999999994</v>
      </c>
      <c r="DB8" s="72">
        <v>69.5</v>
      </c>
      <c r="DC8" s="72">
        <v>70.3</v>
      </c>
      <c r="DD8" s="72">
        <v>71.099999999999994</v>
      </c>
      <c r="DE8" s="72">
        <v>72</v>
      </c>
      <c r="DF8" s="72">
        <v>77.7</v>
      </c>
      <c r="DG8" s="72">
        <v>58.8</v>
      </c>
      <c r="DH8" s="72">
        <v>9.3000000000000007</v>
      </c>
      <c r="DI8" s="72">
        <v>7.6</v>
      </c>
      <c r="DJ8" s="72">
        <v>7</v>
      </c>
      <c r="DK8" s="72">
        <v>7.5</v>
      </c>
      <c r="DL8" s="72">
        <v>8.6999999999999993</v>
      </c>
      <c r="DM8" s="72">
        <v>17.399999999999999</v>
      </c>
      <c r="DN8" s="72">
        <v>17</v>
      </c>
      <c r="DO8" s="72">
        <v>16.5</v>
      </c>
      <c r="DP8" s="72">
        <v>16</v>
      </c>
      <c r="DQ8" s="72">
        <v>15.7</v>
      </c>
      <c r="DR8" s="72">
        <v>24.8</v>
      </c>
      <c r="DS8" s="71">
        <v>29.3</v>
      </c>
      <c r="DT8" s="71">
        <v>31.7</v>
      </c>
      <c r="DU8" s="71">
        <v>35.700000000000003</v>
      </c>
      <c r="DV8" s="71">
        <v>39.299999999999997</v>
      </c>
      <c r="DW8" s="71">
        <v>43.4</v>
      </c>
      <c r="DX8" s="71">
        <v>54.2</v>
      </c>
      <c r="DY8" s="71">
        <v>53.8</v>
      </c>
      <c r="DZ8" s="71">
        <v>56.1</v>
      </c>
      <c r="EA8" s="71">
        <v>56.4</v>
      </c>
      <c r="EB8" s="71">
        <v>56.9</v>
      </c>
      <c r="EC8" s="71">
        <v>54.8</v>
      </c>
      <c r="ED8" s="71">
        <v>74.5</v>
      </c>
      <c r="EE8" s="71">
        <v>81</v>
      </c>
      <c r="EF8" s="71">
        <v>81.099999999999994</v>
      </c>
      <c r="EG8" s="71">
        <v>77.099999999999994</v>
      </c>
      <c r="EH8" s="71">
        <v>79.2</v>
      </c>
      <c r="EI8" s="71">
        <v>70</v>
      </c>
      <c r="EJ8" s="71">
        <v>71</v>
      </c>
      <c r="EK8" s="71">
        <v>73.2</v>
      </c>
      <c r="EL8" s="71">
        <v>73.400000000000006</v>
      </c>
      <c r="EM8" s="71">
        <v>72.5</v>
      </c>
      <c r="EN8" s="71">
        <v>70.3</v>
      </c>
      <c r="EO8" s="72">
        <v>22148545</v>
      </c>
      <c r="EP8" s="72">
        <v>23233145</v>
      </c>
      <c r="EQ8" s="72">
        <v>23515236</v>
      </c>
      <c r="ER8" s="72">
        <v>23611600</v>
      </c>
      <c r="ES8" s="72">
        <v>23687545</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2022-02-22T02:26:46Z</cp:lastPrinted>
  <dcterms:created xsi:type="dcterms:W3CDTF">2021-12-03T08:57:01Z</dcterms:created>
  <dcterms:modified xsi:type="dcterms:W3CDTF">2022-02-22T02:26:47Z</dcterms:modified>
  <cp:category/>
</cp:coreProperties>
</file>