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4\共有（福嶌）\61 公営企業決算統計\R03\02決算統計関連調査\220105公営企業に係る経営比較分析表（令和２年度決算）の分析等について（依頼）\04市町村回答\01鹿児島市\"/>
    </mc:Choice>
  </mc:AlternateContent>
  <workbookProtection workbookAlgorithmName="SHA-512" workbookHashValue="E9RkEu3Ks28HnbAtdkwGfVNq4P7L9EScbvbfEpnHcLrN+uyRoTpmYEaffxp//mFUJVRupg2G3bNpMZsg7yWZ8A==" workbookSaltValue="EdeZu+8ny1Xl/cCXz7yqIg==" workbookSpinCount="100000" lockStructure="1"/>
  <bookViews>
    <workbookView xWindow="0" yWindow="0" windowWidth="28800" windowHeight="12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<sst xmlns="http://schemas.openxmlformats.org/spreadsheetml/2006/main" count="228" uniqueCount="115">
  <si>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</si>
  <si>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</si>
  <si>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</si>
  <si>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</si>
  <si>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</si>
  <si>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</si>
  <si>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</si>
  <si>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</si>
  <si>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</si>
  <si>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</si>
  <si>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</si>
  <si>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</si>
  <si>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</si>
  <si>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</si>
  <si>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</si>
  <si>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</si>
  <si>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</si>
  <si>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</si>
  <si>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</si>
  <si>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</si>
  <si>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</si>
  <si>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</si>
  <si>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</si>
  <si>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</si>
  <si>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</si>
  <si>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</si>
  <si>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</si>
  <si>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</si>
  <si>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</si>
  <si>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</si>
  <si>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</si>
  <si>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</si>
  <si>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</si>
  <si>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</si>
  <si>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</si>
  <si>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</si>
  <si>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</si>
  <si>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</si>
  <si>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</si>
  <si>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</si>
  <si>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</si>
  <si>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</si>
  <si>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</si>
  <si>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</si>
  <si>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</si>
  <si>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</si>
  <si>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</si>
  <si>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</si>
  <si>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</si>
  <si>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</si>
  <si>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</si>
  <si>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</si>
  <si>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</si>
  <si>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</si>
  <si>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</si>
  <si>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</si>
  <si>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</si>
  <si>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</si>
  <si>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</si>
  <si>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</si>
  <si>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</si>
  <si>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</si>
  <si>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</si>
  <si>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</si>
  <si>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</si>
  <si>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</si>
  <si>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</si>
  <si>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</si>
  <si>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</si>
  <si>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</si>
  <si>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</si>
  <si>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</si>
  <si>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</si>
  <si>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</si>
  <si>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</si>
  <si>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</si>
  <si>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</si>
  <si>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</si>
  <si>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</si>
  <si>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</si>
  <si>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</si>
  <si>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</si>
  <si>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</si>
  <si>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</si>
  <si>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</si>
  <si>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</si>
  <si>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</si>
  <si>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</si>
  <si>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</si>
  <si>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</si>
  <si>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</si>
  <si>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</si>
  <si>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</si>
  <si>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鹿児島市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</si>
  <si>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</si>
  <si>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</si>
  <si>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</si>
  <si>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</si>
  <si>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</si>
  <si>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</si>
  <si>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</si>
  <si>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</si>
  <si>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</si>
  <si>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</si>
  <si>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</si>
  <si>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</si>
  <si>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</si>
  <si>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</si>
  <si>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</si>
  <si>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</si>
  <si>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</si>
  <si>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</si>
  <si>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①有形固定資産減価償却率は、類似団体と同様、年々増加傾向にあり、既存施設の経過年数が高まっている。
　②管路経年化率は、ほぼ横ばいで推移しており、上昇傾向にある類似団体に比べると低い状況にある。
　③管路更新率は、増加傾向にあったが減少に転じているものの、類似団体と同水準である。
　以上のことから、全体的に既存施設の経過年数が高まる傾向にあるが、水需要の減少による施設利用率の低下などの状況から、施設のダウンサイジングを踏まえた、中長期的な更新計画に基づく整備及び更新を進めていく必要がある。
</t>
    <rPh sb="2" eb="4">
      <t>ユウケイ</t>
    </rPh>
    <rPh sb="4" eb="6">
      <t>コテイ</t>
    </rPh>
    <rPh sb="6" eb="8">
      <t>シサン</t>
    </rPh>
    <rPh sb="8" eb="10">
      <t>ゲンカ</t>
    </rPh>
    <rPh sb="10" eb="12">
      <t>ショウキャク</t>
    </rPh>
    <rPh sb="12" eb="13">
      <t>リツ</t>
    </rPh>
    <rPh sb="15" eb="17">
      <t>ルイジ</t>
    </rPh>
    <rPh sb="17" eb="19">
      <t>ダンタイ</t>
    </rPh>
    <rPh sb="20" eb="22">
      <t>ドウヨウ</t>
    </rPh>
    <rPh sb="23" eb="25">
      <t>ネンネン</t>
    </rPh>
    <rPh sb="25" eb="26">
      <t>ゾウ</t>
    </rPh>
    <rPh sb="26" eb="27">
      <t>カ</t>
    </rPh>
    <rPh sb="27" eb="29">
      <t>ケイコウ</t>
    </rPh>
    <rPh sb="33" eb="35">
      <t>キゾン</t>
    </rPh>
    <rPh sb="35" eb="37">
      <t>シセツ</t>
    </rPh>
    <rPh sb="38" eb="40">
      <t>ケイカ</t>
    </rPh>
    <rPh sb="40" eb="42">
      <t>ネンスウ</t>
    </rPh>
    <rPh sb="43" eb="44">
      <t>タカ</t>
    </rPh>
    <rPh sb="53" eb="55">
      <t>カンロ</t>
    </rPh>
    <rPh sb="55" eb="58">
      <t>ケイネンカ</t>
    </rPh>
    <rPh sb="58" eb="59">
      <t>リツ</t>
    </rPh>
    <rPh sb="63" eb="64">
      <t>ヨコ</t>
    </rPh>
    <rPh sb="67" eb="69">
      <t>スイイ</t>
    </rPh>
    <rPh sb="74" eb="78">
      <t>ジョウショウケイコウ</t>
    </rPh>
    <rPh sb="101" eb="103">
      <t>カンロ</t>
    </rPh>
    <rPh sb="103" eb="105">
      <t>コウシン</t>
    </rPh>
    <rPh sb="105" eb="106">
      <t>リツ</t>
    </rPh>
    <rPh sb="117" eb="119">
      <t>ゲンショウ</t>
    </rPh>
    <rPh sb="120" eb="121">
      <t>テン</t>
    </rPh>
    <rPh sb="129" eb="133">
      <t>ルイジダンタイ</t>
    </rPh>
    <rPh sb="134" eb="137">
      <t>ドウスイジュン</t>
    </rPh>
    <rPh sb="143" eb="145">
      <t>イジョウ</t>
    </rPh>
    <rPh sb="151" eb="153">
      <t>ゼンタイ</t>
    </rPh>
    <rPh sb="153" eb="154">
      <t>テキ</t>
    </rPh>
    <rPh sb="155" eb="157">
      <t>キゾン</t>
    </rPh>
    <rPh sb="157" eb="159">
      <t>シセツ</t>
    </rPh>
    <rPh sb="160" eb="162">
      <t>ケイカ</t>
    </rPh>
    <rPh sb="162" eb="164">
      <t>ネンスウ</t>
    </rPh>
    <rPh sb="165" eb="166">
      <t>タカ</t>
    </rPh>
    <rPh sb="168" eb="170">
      <t>ケイコウ</t>
    </rPh>
    <rPh sb="175" eb="176">
      <t>ミズ</t>
    </rPh>
    <rPh sb="176" eb="178">
      <t>ジュヨウ</t>
    </rPh>
    <rPh sb="179" eb="181">
      <t>ゲンショウ</t>
    </rPh>
    <rPh sb="184" eb="186">
      <t>シセツ</t>
    </rPh>
    <rPh sb="186" eb="188">
      <t>リヨウ</t>
    </rPh>
    <rPh sb="188" eb="189">
      <t>リツ</t>
    </rPh>
    <rPh sb="190" eb="192">
      <t>テイカ</t>
    </rPh>
    <rPh sb="195" eb="197">
      <t>ジョウキョウ</t>
    </rPh>
    <rPh sb="200" eb="202">
      <t>シセツ</t>
    </rPh>
    <rPh sb="212" eb="213">
      <t>フ</t>
    </rPh>
    <rPh sb="217" eb="221">
      <t>チュウチョウキテキ</t>
    </rPh>
    <rPh sb="222" eb="224">
      <t>コウシン</t>
    </rPh>
    <rPh sb="224" eb="226">
      <t>ケイカク</t>
    </rPh>
    <rPh sb="227" eb="228">
      <t>モト</t>
    </rPh>
    <rPh sb="230" eb="232">
      <t>セイビ</t>
    </rPh>
    <rPh sb="232" eb="233">
      <t>オヨ</t>
    </rPh>
    <rPh sb="234" eb="236">
      <t>コウシン</t>
    </rPh>
    <rPh sb="237" eb="238">
      <t>スス</t>
    </rPh>
    <rPh sb="242" eb="244">
      <t>ヒツヨウ</t>
    </rPh>
    <phoneticPr fontId="4"/>
  </si>
  <si>
    <t>　経営の健全性・効率性については、水需要が減少傾向にある中、引き続き、施設のダウンサイジングや経費縮減などの事業の合理化に努めるとともに、自己資金の確保や企業債の適切な活用に努めるなど経営基盤の強化を図る必要がある。
　老朽化の状況については、今後も、財源確保に努めながら、中長期的な更新計画に基づき、効率的に更新を行っていく必要がある。
　</t>
    <rPh sb="1" eb="3">
      <t>ケイエイ</t>
    </rPh>
    <rPh sb="4" eb="6">
      <t>ケンゼン</t>
    </rPh>
    <rPh sb="6" eb="7">
      <t>セイ</t>
    </rPh>
    <rPh sb="8" eb="11">
      <t>コウリツセイ</t>
    </rPh>
    <rPh sb="28" eb="29">
      <t>ナカ</t>
    </rPh>
    <rPh sb="54" eb="56">
      <t>ジギョウ</t>
    </rPh>
    <rPh sb="57" eb="60">
      <t>ゴウリカ</t>
    </rPh>
    <rPh sb="69" eb="73">
      <t>ジコシキン</t>
    </rPh>
    <rPh sb="74" eb="76">
      <t>カクホ</t>
    </rPh>
    <rPh sb="77" eb="80">
      <t>キギョウサイ</t>
    </rPh>
    <rPh sb="81" eb="83">
      <t>テキセツ</t>
    </rPh>
    <rPh sb="84" eb="86">
      <t>カツヨウ</t>
    </rPh>
    <rPh sb="87" eb="88">
      <t>ツト</t>
    </rPh>
    <rPh sb="92" eb="96">
      <t>ケイエイキバン</t>
    </rPh>
    <rPh sb="97" eb="99">
      <t>キョウカ</t>
    </rPh>
    <rPh sb="100" eb="101">
      <t>ハカ</t>
    </rPh>
    <rPh sb="102" eb="104">
      <t>ヒツヨウ</t>
    </rPh>
    <rPh sb="110" eb="113">
      <t>ロウキュウカ</t>
    </rPh>
    <rPh sb="114" eb="116">
      <t>ジョウキョウ</t>
    </rPh>
    <phoneticPr fontId="4"/>
  </si>
  <si>
    <t>　①経常収支比率と⑤料金回収率は、各年度１００％以上であり、費用を水道料金等で賄えている。なお、①⑤の低下は、２年度に新型コロナウイルス感染症対策のために基本料金を４か月間免除した影響が大きい。
　②累積欠損金比率は各年度０で、累積欠損金が生じていないことを示している。
　③流動比率も各年度１００％以上で、短期的な債務を支払える現金等を保有できている状況であるものの減少傾向にある。減少幅が大きい理由は①⑤と同様である。
　④企業債残高対給水収益比率は、企業債償還期間の見直し等の取組により減少傾向にあるが、類似団体に比べて高い状況にあるため、今後とも、企業債の適切な活用に努める。比率が上昇に転じている理由は①⑤と同様である。
　⑥給水原価は、ほぼ横ばいで推移してきていたが、会計制度の見直しに伴う退職給与引当金の積立の経過措置が元年度で終了したため２年度は減少しており、また、類似団体と比べ低い状況であるが、今後も同原価の抑制に取り組んでいく。
　⑦施設利用率は、類似都市と比較すると低い状況であるため、施設規模の適正化（ダウンサイジング）の検討・取組が必要であることを示している。
　⑧有収率は、９１％以上で推移し、類似団体に比べても高く、施設の稼働が有効的に収益につながっている。今後とも、高い有収率の維持に努めていく。</t>
    <rPh sb="51" eb="53">
      <t>テイカ</t>
    </rPh>
    <rPh sb="56" eb="58">
      <t>ネンド</t>
    </rPh>
    <rPh sb="68" eb="71">
      <t>カンセンショウ</t>
    </rPh>
    <rPh sb="71" eb="73">
      <t>タイサク</t>
    </rPh>
    <rPh sb="77" eb="81">
      <t>キホンリョウキン</t>
    </rPh>
    <rPh sb="84" eb="85">
      <t>ゲツ</t>
    </rPh>
    <rPh sb="85" eb="86">
      <t>アイダ</t>
    </rPh>
    <rPh sb="86" eb="88">
      <t>メンジョ</t>
    </rPh>
    <rPh sb="90" eb="92">
      <t>エイキョウ</t>
    </rPh>
    <rPh sb="93" eb="94">
      <t>オオ</t>
    </rPh>
    <rPh sb="184" eb="186">
      <t>ゲンショウ</t>
    </rPh>
    <rPh sb="186" eb="188">
      <t>ケイコウ</t>
    </rPh>
    <rPh sb="192" eb="195">
      <t>ゲンショウハバ</t>
    </rPh>
    <rPh sb="196" eb="197">
      <t>オオ</t>
    </rPh>
    <rPh sb="199" eb="201">
      <t>リユウ</t>
    </rPh>
    <rPh sb="228" eb="230">
      <t>キギョウ</t>
    </rPh>
    <rPh sb="230" eb="231">
      <t>サイ</t>
    </rPh>
    <rPh sb="231" eb="233">
      <t>ショウカン</t>
    </rPh>
    <rPh sb="233" eb="235">
      <t>キカン</t>
    </rPh>
    <rPh sb="236" eb="238">
      <t>ミナオ</t>
    </rPh>
    <rPh sb="239" eb="240">
      <t>ナド</t>
    </rPh>
    <rPh sb="263" eb="264">
      <t>タカ</t>
    </rPh>
    <rPh sb="282" eb="284">
      <t>テキセツ</t>
    </rPh>
    <rPh sb="285" eb="287">
      <t>カツヨウ</t>
    </rPh>
    <rPh sb="288" eb="289">
      <t>ツト</t>
    </rPh>
    <rPh sb="292" eb="294">
      <t>ヒリツ</t>
    </rPh>
    <rPh sb="295" eb="297">
      <t>ジョウショウ</t>
    </rPh>
    <rPh sb="298" eb="299">
      <t>テン</t>
    </rPh>
    <rPh sb="303" eb="305">
      <t>リユウ</t>
    </rPh>
    <rPh sb="309" eb="311">
      <t>ドウヨウ</t>
    </rPh>
    <rPh sb="326" eb="327">
      <t>ヨコ</t>
    </rPh>
    <rPh sb="330" eb="332">
      <t>スイイ</t>
    </rPh>
    <rPh sb="345" eb="347">
      <t>ミナオ</t>
    </rPh>
    <rPh sb="362" eb="366">
      <t>ケイカソチ</t>
    </rPh>
    <rPh sb="367" eb="370">
      <t>ガンネンド</t>
    </rPh>
    <rPh sb="371" eb="373">
      <t>シュウリョウ</t>
    </rPh>
    <rPh sb="378" eb="380">
      <t>ネンド</t>
    </rPh>
    <rPh sb="381" eb="383">
      <t>ゲンショウ</t>
    </rPh>
    <rPh sb="391" eb="395">
      <t>ルイジダンタイ</t>
    </rPh>
    <rPh sb="396" eb="397">
      <t>クラ</t>
    </rPh>
    <rPh sb="398" eb="399">
      <t>ヒク</t>
    </rPh>
    <rPh sb="400" eb="402">
      <t>ジョウキョウ</t>
    </rPh>
    <rPh sb="407" eb="409">
      <t>コンゴ</t>
    </rPh>
    <rPh sb="435" eb="437">
      <t>ルイジ</t>
    </rPh>
    <rPh sb="437" eb="439">
      <t>トシ</t>
    </rPh>
    <rPh sb="440" eb="442">
      <t>ヒカク</t>
    </rPh>
    <rPh sb="445" eb="446">
      <t>ヒク</t>
    </rPh>
    <rPh sb="447" eb="449">
      <t>ジョウキョウ</t>
    </rPh>
    <rPh sb="505" eb="507">
      <t>イジョウ</t>
    </rPh>
    <rPh sb="559" eb="56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</si>
</sst>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0.51</c:v>
                </c:pt>
                <c:pt idx="1">
                  <c:v>0.71</c:v>
                </c:pt>
                <c:pt idx="2">
                  <c:v>0.84</c:v>
                </c:pt>
                <c:pt idx="3">
                  <c:v>0.9</c:v>
                </c:pt>
                <c:pt idx="4">
                  <c:v>0.81</c:v>
                </c:pt>
              </c:numCache>
            </c:numRef>
          </c:val>
          <c:extLst>
            <c:ext xmlns:c16="http://schemas.microsoft.com/office/drawing/2014/chart" uri="{C3380CC4-5D6E-409C-BE32-E72D297353CC}">
              <c16:uniqueId val="{00000000-B8BF-4E67-BB9C-3990ADFC327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0.74</c:v>
                </c:pt>
                <c:pt idx="2">
                  <c:v>0.75</c:v>
                </c:pt>
                <c:pt idx="3">
                  <c:v>0.73</c:v>
                </c:pt>
                <c:pt idx="4">
                  <c:v>0.79</c:v>
                </c:pt>
              </c:numCache>
            </c:numRef>
          </c:val>
          <c:smooth val="0"/>
          <c:extLst>
            <c:ext xmlns:c16="http://schemas.microsoft.com/office/drawing/2014/chart" uri="{C3380CC4-5D6E-409C-BE32-E72D297353CC}">
              <c16:uniqueId val="{00000001-B8BF-4E67-BB9C-3990ADFC327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116.73</c:v>
                </c:pt>
                <c:pt idx="1">
                  <c:v>114.62</c:v>
                </c:pt>
                <c:pt idx="2">
                  <c:v>116.17</c:v>
                </c:pt>
                <c:pt idx="3">
                  <c:v>115.41</c:v>
                </c:pt>
                <c:pt idx="4">
                  <c:v>108.79</c:v>
                </c:pt>
              </c:numCache>
            </c:numRef>
          </c:val>
          <c:extLst>
            <c:ext xmlns:c16="http://schemas.microsoft.com/office/drawing/2014/chart" uri="{C3380CC4-5D6E-409C-BE32-E72D297353CC}">
              <c16:uniqueId val="{00000000-EF8A-4DCF-8BDA-1A15681CED9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117.25</c:v>
                </c:pt>
                <c:pt idx="1">
                  <c:v>116.77</c:v>
                </c:pt>
                <c:pt idx="2">
                  <c:v>115.41</c:v>
                </c:pt>
                <c:pt idx="3">
                  <c:v>113.57</c:v>
                </c:pt>
                <c:pt idx="4">
                  <c:v>112.59</c:v>
                </c:pt>
              </c:numCache>
            </c:numRef>
          </c:val>
          <c:smooth val="0"/>
          <c:extLst>
            <c:ext xmlns:c16="http://schemas.microsoft.com/office/drawing/2014/chart" uri="{C3380CC4-5D6E-409C-BE32-E72D297353CC}">
              <c16:uniqueId val="{00000001-EF8A-4DCF-8BDA-1A15681CED9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54.05</c:v>
                </c:pt>
                <c:pt idx="1">
                  <c:v>55.1</c:v>
                </c:pt>
                <c:pt idx="2">
                  <c:v>56.04</c:v>
                </c:pt>
                <c:pt idx="3">
                  <c:v>56.98</c:v>
                </c:pt>
                <c:pt idx="4">
                  <c:v>57.67</c:v>
                </c:pt>
              </c:numCache>
            </c:numRef>
          </c:val>
          <c:extLst>
            <c:ext xmlns:c16="http://schemas.microsoft.com/office/drawing/2014/chart" uri="{C3380CC4-5D6E-409C-BE32-E72D297353CC}">
              <c16:uniqueId val="{00000000-CA7E-47AB-9754-3F756236E36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c:v>
                </c:pt>
                <c:pt idx="1">
                  <c:v>49.66</c:v>
                </c:pt>
                <c:pt idx="2">
                  <c:v>50.41</c:v>
                </c:pt>
                <c:pt idx="3">
                  <c:v>51.13</c:v>
                </c:pt>
                <c:pt idx="4">
                  <c:v>51.62</c:v>
                </c:pt>
              </c:numCache>
            </c:numRef>
          </c:val>
          <c:smooth val="0"/>
          <c:extLst>
            <c:ext xmlns:c16="http://schemas.microsoft.com/office/drawing/2014/chart" uri="{C3380CC4-5D6E-409C-BE32-E72D297353CC}">
              <c16:uniqueId val="{00000001-CA7E-47AB-9754-3F756236E36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18.28</c:v>
                </c:pt>
                <c:pt idx="1">
                  <c:v>18.920000000000002</c:v>
                </c:pt>
                <c:pt idx="2">
                  <c:v>19.010000000000002</c:v>
                </c:pt>
                <c:pt idx="3">
                  <c:v>18.84</c:v>
                </c:pt>
                <c:pt idx="4">
                  <c:v>19.91</c:v>
                </c:pt>
              </c:numCache>
            </c:numRef>
          </c:val>
          <c:extLst>
            <c:ext xmlns:c16="http://schemas.microsoft.com/office/drawing/2014/chart" uri="{C3380CC4-5D6E-409C-BE32-E72D297353CC}">
              <c16:uniqueId val="{00000000-A652-4D8B-BC5F-D3A47D1AE80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17.420000000000002</c:v>
                </c:pt>
                <c:pt idx="1">
                  <c:v>18.940000000000001</c:v>
                </c:pt>
                <c:pt idx="2">
                  <c:v>20.36</c:v>
                </c:pt>
                <c:pt idx="3">
                  <c:v>22.41</c:v>
                </c:pt>
                <c:pt idx="4">
                  <c:v>23.68</c:v>
                </c:pt>
              </c:numCache>
            </c:numRef>
          </c:val>
          <c:smooth val="0"/>
          <c:extLst>
            <c:ext xmlns:c16="http://schemas.microsoft.com/office/drawing/2014/chart" uri="{C3380CC4-5D6E-409C-BE32-E72D297353CC}">
              <c16:uniqueId val="{00000001-A652-4D8B-BC5F-D3A47D1AE80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B51-434F-9637-990847043E1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B51-434F-9637-990847043E1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242.63</c:v>
                </c:pt>
                <c:pt idx="1">
                  <c:v>276.51</c:v>
                </c:pt>
                <c:pt idx="2">
                  <c:v>271.20999999999998</c:v>
                </c:pt>
                <c:pt idx="3">
                  <c:v>267.35000000000002</c:v>
                </c:pt>
                <c:pt idx="4">
                  <c:v>243.44</c:v>
                </c:pt>
              </c:numCache>
            </c:numRef>
          </c:val>
          <c:extLst>
            <c:ext xmlns:c16="http://schemas.microsoft.com/office/drawing/2014/chart" uri="{C3380CC4-5D6E-409C-BE32-E72D297353CC}">
              <c16:uniqueId val="{00000000-3396-42FB-A791-4EC45FB5953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249.08</c:v>
                </c:pt>
                <c:pt idx="1">
                  <c:v>254.05</c:v>
                </c:pt>
                <c:pt idx="2">
                  <c:v>258.22000000000003</c:v>
                </c:pt>
                <c:pt idx="3">
                  <c:v>250.03</c:v>
                </c:pt>
                <c:pt idx="4">
                  <c:v>239.45</c:v>
                </c:pt>
              </c:numCache>
            </c:numRef>
          </c:val>
          <c:smooth val="0"/>
          <c:extLst>
            <c:ext xmlns:c16="http://schemas.microsoft.com/office/drawing/2014/chart" uri="{C3380CC4-5D6E-409C-BE32-E72D297353CC}">
              <c16:uniqueId val="{00000001-3396-42FB-A791-4EC45FB5953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398.19</c:v>
                </c:pt>
                <c:pt idx="1">
                  <c:v>375.49</c:v>
                </c:pt>
                <c:pt idx="2">
                  <c:v>355.92</c:v>
                </c:pt>
                <c:pt idx="3">
                  <c:v>343.92</c:v>
                </c:pt>
                <c:pt idx="4">
                  <c:v>368.28</c:v>
                </c:pt>
              </c:numCache>
            </c:numRef>
          </c:val>
          <c:extLst>
            <c:ext xmlns:c16="http://schemas.microsoft.com/office/drawing/2014/chart" uri="{C3380CC4-5D6E-409C-BE32-E72D297353CC}">
              <c16:uniqueId val="{00000000-F143-4451-A03B-D404F13EAD4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266.66000000000003</c:v>
                </c:pt>
                <c:pt idx="1">
                  <c:v>258.63</c:v>
                </c:pt>
                <c:pt idx="2">
                  <c:v>255.12</c:v>
                </c:pt>
                <c:pt idx="3">
                  <c:v>254.19</c:v>
                </c:pt>
                <c:pt idx="4">
                  <c:v>259.56</c:v>
                </c:pt>
              </c:numCache>
            </c:numRef>
          </c:val>
          <c:smooth val="0"/>
          <c:extLst>
            <c:ext xmlns:c16="http://schemas.microsoft.com/office/drawing/2014/chart" uri="{C3380CC4-5D6E-409C-BE32-E72D297353CC}">
              <c16:uniqueId val="{00000001-F143-4451-A03B-D404F13EAD4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112.64</c:v>
                </c:pt>
                <c:pt idx="1">
                  <c:v>111.35</c:v>
                </c:pt>
                <c:pt idx="2">
                  <c:v>112.76</c:v>
                </c:pt>
                <c:pt idx="3">
                  <c:v>111.87</c:v>
                </c:pt>
                <c:pt idx="4">
                  <c:v>105.15</c:v>
                </c:pt>
              </c:numCache>
            </c:numRef>
          </c:val>
          <c:extLst>
            <c:ext xmlns:c16="http://schemas.microsoft.com/office/drawing/2014/chart" uri="{C3380CC4-5D6E-409C-BE32-E72D297353CC}">
              <c16:uniqueId val="{00000000-F518-4D1D-BEB5-2FF83BFE000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110.87</c:v>
                </c:pt>
                <c:pt idx="1">
                  <c:v>110.3</c:v>
                </c:pt>
                <c:pt idx="2">
                  <c:v>109.12</c:v>
                </c:pt>
                <c:pt idx="3">
                  <c:v>107.42</c:v>
                </c:pt>
                <c:pt idx="4">
                  <c:v>105.07</c:v>
                </c:pt>
              </c:numCache>
            </c:numRef>
          </c:val>
          <c:smooth val="0"/>
          <c:extLst>
            <c:ext xmlns:c16="http://schemas.microsoft.com/office/drawing/2014/chart" uri="{C3380CC4-5D6E-409C-BE32-E72D297353CC}">
              <c16:uniqueId val="{00000001-F518-4D1D-BEB5-2FF83BFE000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152.62</c:v>
                </c:pt>
                <c:pt idx="1">
                  <c:v>154.25</c:v>
                </c:pt>
                <c:pt idx="2">
                  <c:v>152.49</c:v>
                </c:pt>
                <c:pt idx="3">
                  <c:v>153.34</c:v>
                </c:pt>
                <c:pt idx="4">
                  <c:v>145.07</c:v>
                </c:pt>
              </c:numCache>
            </c:numRef>
          </c:val>
          <c:extLst>
            <c:ext xmlns:c16="http://schemas.microsoft.com/office/drawing/2014/chart" uri="{C3380CC4-5D6E-409C-BE32-E72D297353CC}">
              <c16:uniqueId val="{00000000-703D-4669-BF24-588DD458D40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150.54</c:v>
                </c:pt>
                <c:pt idx="1">
                  <c:v>151.85</c:v>
                </c:pt>
                <c:pt idx="2">
                  <c:v>153.88</c:v>
                </c:pt>
                <c:pt idx="3">
                  <c:v>157.19</c:v>
                </c:pt>
                <c:pt idx="4">
                  <c:v>153.71</c:v>
                </c:pt>
              </c:numCache>
            </c:numRef>
          </c:val>
          <c:smooth val="0"/>
          <c:extLst>
            <c:ext xmlns:c16="http://schemas.microsoft.com/office/drawing/2014/chart" uri="{C3380CC4-5D6E-409C-BE32-E72D297353CC}">
              <c16:uniqueId val="{00000001-703D-4669-BF24-588DD458D40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57.33</c:v>
                </c:pt>
                <c:pt idx="1">
                  <c:v>57.67</c:v>
                </c:pt>
                <c:pt idx="2">
                  <c:v>57.21</c:v>
                </c:pt>
                <c:pt idx="3">
                  <c:v>56.55</c:v>
                </c:pt>
                <c:pt idx="4">
                  <c:v>56.92</c:v>
                </c:pt>
              </c:numCache>
            </c:numRef>
          </c:val>
          <c:extLst>
            <c:ext xmlns:c16="http://schemas.microsoft.com/office/drawing/2014/chart" uri="{C3380CC4-5D6E-409C-BE32-E72D297353CC}">
              <c16:uniqueId val="{00000000-EC2A-4000-A35B-68D98FF7180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63.18</c:v>
                </c:pt>
                <c:pt idx="1">
                  <c:v>63.54</c:v>
                </c:pt>
                <c:pt idx="2">
                  <c:v>63.53</c:v>
                </c:pt>
                <c:pt idx="3">
                  <c:v>63.16</c:v>
                </c:pt>
                <c:pt idx="4">
                  <c:v>64.41</c:v>
                </c:pt>
              </c:numCache>
            </c:numRef>
          </c:val>
          <c:smooth val="0"/>
          <c:extLst>
            <c:ext xmlns:c16="http://schemas.microsoft.com/office/drawing/2014/chart" uri="{C3380CC4-5D6E-409C-BE32-E72D297353CC}">
              <c16:uniqueId val="{00000001-EC2A-4000-A35B-68D98FF7180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92.63</c:v>
                </c:pt>
                <c:pt idx="1">
                  <c:v>91.92</c:v>
                </c:pt>
                <c:pt idx="2">
                  <c:v>92.29</c:v>
                </c:pt>
                <c:pt idx="3">
                  <c:v>92.22</c:v>
                </c:pt>
                <c:pt idx="4">
                  <c:v>92.86</c:v>
                </c:pt>
              </c:numCache>
            </c:numRef>
          </c:val>
          <c:extLst>
            <c:ext xmlns:c16="http://schemas.microsoft.com/office/drawing/2014/chart" uri="{C3380CC4-5D6E-409C-BE32-E72D297353CC}">
              <c16:uniqueId val="{00000000-B1DB-42D9-9297-86281B6BBB8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91.6</c:v>
                </c:pt>
                <c:pt idx="1">
                  <c:v>91.48</c:v>
                </c:pt>
                <c:pt idx="2">
                  <c:v>91.58</c:v>
                </c:pt>
                <c:pt idx="3">
                  <c:v>91.48</c:v>
                </c:pt>
                <c:pt idx="4">
                  <c:v>91.64</c:v>
                </c:pt>
              </c:numCache>
            </c:numRef>
          </c:val>
          <c:smooth val="0"/>
          <c:extLst>
            <c:ext xmlns:c16="http://schemas.microsoft.com/office/drawing/2014/chart" uri="{C3380CC4-5D6E-409C-BE32-E72D297353CC}">
              <c16:uniqueId val="{00000001-B1DB-42D9-9297-86281B6BBB8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鹿児島県　鹿児島市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A1</v>
      </c>
      <c r="X8" s="60"/>
      <c r="Y8" s="60"/>
      <c r="Z8" s="60"/>
      <c r="AA8" s="60"/>
      <c r="AB8" s="60"/>
      <c r="AC8" s="60"/>
      <c r="AD8" s="60" t="str">
        <f>データ!$M$6</f>
        <v>自治体職員</v>
      </c>
      <c r="AE8" s="60"/>
      <c r="AF8" s="60"/>
      <c r="AG8" s="60"/>
      <c r="AH8" s="60"/>
      <c r="AI8" s="60"/>
      <c r="AJ8" s="60"/>
      <c r="AK8" s="4"/>
      <c r="AL8" s="61">
        <f>データ!$R$6</f>
        <v>601546</v>
      </c>
      <c r="AM8" s="61"/>
      <c r="AN8" s="61"/>
      <c r="AO8" s="61"/>
      <c r="AP8" s="61"/>
      <c r="AQ8" s="61"/>
      <c r="AR8" s="61"/>
      <c r="AS8" s="61"/>
      <c r="AT8" s="52">
        <f>データ!$S$6</f>
        <v>547.58000000000004</v>
      </c>
      <c r="AU8" s="53"/>
      <c r="AV8" s="53"/>
      <c r="AW8" s="53"/>
      <c r="AX8" s="53"/>
      <c r="AY8" s="53"/>
      <c r="AZ8" s="53"/>
      <c r="BA8" s="53"/>
      <c r="BB8" s="54">
        <f>データ!$T$6</f>
        <v>1098.55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62.93</v>
      </c>
      <c r="J10" s="53"/>
      <c r="K10" s="53"/>
      <c r="L10" s="53"/>
      <c r="M10" s="53"/>
      <c r="N10" s="53"/>
      <c r="O10" s="64"/>
      <c r="P10" s="54">
        <f>データ!$P$6</f>
        <v>95.58</v>
      </c>
      <c r="Q10" s="54"/>
      <c r="R10" s="54"/>
      <c r="S10" s="54"/>
      <c r="T10" s="54"/>
      <c r="U10" s="54"/>
      <c r="V10" s="54"/>
      <c r="W10" s="61">
        <f>データ!$Q$6</f>
        <v>2585</v>
      </c>
      <c r="X10" s="61"/>
      <c r="Y10" s="61"/>
      <c r="Z10" s="61"/>
      <c r="AA10" s="61"/>
      <c r="AB10" s="61"/>
      <c r="AC10" s="61"/>
      <c r="AD10" s="2"/>
      <c r="AE10" s="2"/>
      <c r="AF10" s="2"/>
      <c r="AG10" s="2"/>
      <c r="AH10" s="4"/>
      <c r="AI10" s="4"/>
      <c r="AJ10" s="4"/>
      <c r="AK10" s="4"/>
      <c r="AL10" s="61">
        <f>データ!$U$6</f>
        <v>573900</v>
      </c>
      <c r="AM10" s="61"/>
      <c r="AN10" s="61"/>
      <c r="AO10" s="61"/>
      <c r="AP10" s="61"/>
      <c r="AQ10" s="61"/>
      <c r="AR10" s="61"/>
      <c r="AS10" s="61"/>
      <c r="AT10" s="52">
        <f>データ!$V$6</f>
        <v>279.99</v>
      </c>
      <c r="AU10" s="53"/>
      <c r="AV10" s="53"/>
      <c r="AW10" s="53"/>
      <c r="AX10" s="53"/>
      <c r="AY10" s="53"/>
      <c r="AZ10" s="53"/>
      <c r="BA10" s="53"/>
      <c r="BB10" s="54">
        <f>データ!$W$6</f>
        <v>2049.7199999999998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114</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7" t="s">
        <v>112</v>
      </c>
      <c r="BM47" s="88"/>
      <c r="BN47" s="88"/>
      <c r="BO47" s="88"/>
      <c r="BP47" s="88"/>
      <c r="BQ47" s="88"/>
      <c r="BR47" s="88"/>
      <c r="BS47" s="88"/>
      <c r="BT47" s="88"/>
      <c r="BU47" s="88"/>
      <c r="BV47" s="88"/>
      <c r="BW47" s="88"/>
      <c r="BX47" s="88"/>
      <c r="BY47" s="88"/>
      <c r="BZ47" s="8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7"/>
      <c r="BM48" s="88"/>
      <c r="BN48" s="88"/>
      <c r="BO48" s="88"/>
      <c r="BP48" s="88"/>
      <c r="BQ48" s="88"/>
      <c r="BR48" s="88"/>
      <c r="BS48" s="88"/>
      <c r="BT48" s="88"/>
      <c r="BU48" s="88"/>
      <c r="BV48" s="88"/>
      <c r="BW48" s="88"/>
      <c r="BX48" s="88"/>
      <c r="BY48" s="88"/>
      <c r="BZ48" s="8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7"/>
      <c r="BM49" s="88"/>
      <c r="BN49" s="88"/>
      <c r="BO49" s="88"/>
      <c r="BP49" s="88"/>
      <c r="BQ49" s="88"/>
      <c r="BR49" s="88"/>
      <c r="BS49" s="88"/>
      <c r="BT49" s="88"/>
      <c r="BU49" s="88"/>
      <c r="BV49" s="88"/>
      <c r="BW49" s="88"/>
      <c r="BX49" s="88"/>
      <c r="BY49" s="88"/>
      <c r="BZ49" s="8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7"/>
      <c r="BM50" s="88"/>
      <c r="BN50" s="88"/>
      <c r="BO50" s="88"/>
      <c r="BP50" s="88"/>
      <c r="BQ50" s="88"/>
      <c r="BR50" s="88"/>
      <c r="BS50" s="88"/>
      <c r="BT50" s="88"/>
      <c r="BU50" s="88"/>
      <c r="BV50" s="88"/>
      <c r="BW50" s="88"/>
      <c r="BX50" s="88"/>
      <c r="BY50" s="88"/>
      <c r="BZ50" s="8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7"/>
      <c r="BM51" s="88"/>
      <c r="BN51" s="88"/>
      <c r="BO51" s="88"/>
      <c r="BP51" s="88"/>
      <c r="BQ51" s="88"/>
      <c r="BR51" s="88"/>
      <c r="BS51" s="88"/>
      <c r="BT51" s="88"/>
      <c r="BU51" s="88"/>
      <c r="BV51" s="88"/>
      <c r="BW51" s="88"/>
      <c r="BX51" s="88"/>
      <c r="BY51" s="88"/>
      <c r="BZ51" s="8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7"/>
      <c r="BM52" s="88"/>
      <c r="BN52" s="88"/>
      <c r="BO52" s="88"/>
      <c r="BP52" s="88"/>
      <c r="BQ52" s="88"/>
      <c r="BR52" s="88"/>
      <c r="BS52" s="88"/>
      <c r="BT52" s="88"/>
      <c r="BU52" s="88"/>
      <c r="BV52" s="88"/>
      <c r="BW52" s="88"/>
      <c r="BX52" s="88"/>
      <c r="BY52" s="88"/>
      <c r="BZ52" s="8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7"/>
      <c r="BM53" s="88"/>
      <c r="BN53" s="88"/>
      <c r="BO53" s="88"/>
      <c r="BP53" s="88"/>
      <c r="BQ53" s="88"/>
      <c r="BR53" s="88"/>
      <c r="BS53" s="88"/>
      <c r="BT53" s="88"/>
      <c r="BU53" s="88"/>
      <c r="BV53" s="88"/>
      <c r="BW53" s="88"/>
      <c r="BX53" s="88"/>
      <c r="BY53" s="88"/>
      <c r="BZ53" s="8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7"/>
      <c r="BM54" s="88"/>
      <c r="BN54" s="88"/>
      <c r="BO54" s="88"/>
      <c r="BP54" s="88"/>
      <c r="BQ54" s="88"/>
      <c r="BR54" s="88"/>
      <c r="BS54" s="88"/>
      <c r="BT54" s="88"/>
      <c r="BU54" s="88"/>
      <c r="BV54" s="88"/>
      <c r="BW54" s="88"/>
      <c r="BX54" s="88"/>
      <c r="BY54" s="88"/>
      <c r="BZ54" s="8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7"/>
      <c r="BM55" s="88"/>
      <c r="BN55" s="88"/>
      <c r="BO55" s="88"/>
      <c r="BP55" s="88"/>
      <c r="BQ55" s="88"/>
      <c r="BR55" s="88"/>
      <c r="BS55" s="88"/>
      <c r="BT55" s="88"/>
      <c r="BU55" s="88"/>
      <c r="BV55" s="88"/>
      <c r="BW55" s="88"/>
      <c r="BX55" s="88"/>
      <c r="BY55" s="88"/>
      <c r="BZ55" s="89"/>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7"/>
      <c r="BM56" s="88"/>
      <c r="BN56" s="88"/>
      <c r="BO56" s="88"/>
      <c r="BP56" s="88"/>
      <c r="BQ56" s="88"/>
      <c r="BR56" s="88"/>
      <c r="BS56" s="88"/>
      <c r="BT56" s="88"/>
      <c r="BU56" s="88"/>
      <c r="BV56" s="88"/>
      <c r="BW56" s="88"/>
      <c r="BX56" s="88"/>
      <c r="BY56" s="88"/>
      <c r="BZ56" s="89"/>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7"/>
      <c r="BM57" s="88"/>
      <c r="BN57" s="88"/>
      <c r="BO57" s="88"/>
      <c r="BP57" s="88"/>
      <c r="BQ57" s="88"/>
      <c r="BR57" s="88"/>
      <c r="BS57" s="88"/>
      <c r="BT57" s="88"/>
      <c r="BU57" s="88"/>
      <c r="BV57" s="88"/>
      <c r="BW57" s="88"/>
      <c r="BX57" s="88"/>
      <c r="BY57" s="88"/>
      <c r="BZ57" s="8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7"/>
      <c r="BM58" s="88"/>
      <c r="BN58" s="88"/>
      <c r="BO58" s="88"/>
      <c r="BP58" s="88"/>
      <c r="BQ58" s="88"/>
      <c r="BR58" s="88"/>
      <c r="BS58" s="88"/>
      <c r="BT58" s="88"/>
      <c r="BU58" s="88"/>
      <c r="BV58" s="88"/>
      <c r="BW58" s="88"/>
      <c r="BX58" s="88"/>
      <c r="BY58" s="88"/>
      <c r="BZ58" s="8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7"/>
      <c r="BM59" s="88"/>
      <c r="BN59" s="88"/>
      <c r="BO59" s="88"/>
      <c r="BP59" s="88"/>
      <c r="BQ59" s="88"/>
      <c r="BR59" s="88"/>
      <c r="BS59" s="88"/>
      <c r="BT59" s="88"/>
      <c r="BU59" s="88"/>
      <c r="BV59" s="88"/>
      <c r="BW59" s="88"/>
      <c r="BX59" s="88"/>
      <c r="BY59" s="88"/>
      <c r="BZ59" s="89"/>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87"/>
      <c r="BM60" s="88"/>
      <c r="BN60" s="88"/>
      <c r="BO60" s="88"/>
      <c r="BP60" s="88"/>
      <c r="BQ60" s="88"/>
      <c r="BR60" s="88"/>
      <c r="BS60" s="88"/>
      <c r="BT60" s="88"/>
      <c r="BU60" s="88"/>
      <c r="BV60" s="88"/>
      <c r="BW60" s="88"/>
      <c r="BX60" s="88"/>
      <c r="BY60" s="88"/>
      <c r="BZ60" s="89"/>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87"/>
      <c r="BM61" s="88"/>
      <c r="BN61" s="88"/>
      <c r="BO61" s="88"/>
      <c r="BP61" s="88"/>
      <c r="BQ61" s="88"/>
      <c r="BR61" s="88"/>
      <c r="BS61" s="88"/>
      <c r="BT61" s="88"/>
      <c r="BU61" s="88"/>
      <c r="BV61" s="88"/>
      <c r="BW61" s="88"/>
      <c r="BX61" s="88"/>
      <c r="BY61" s="88"/>
      <c r="BZ61" s="8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7"/>
      <c r="BM62" s="88"/>
      <c r="BN62" s="88"/>
      <c r="BO62" s="88"/>
      <c r="BP62" s="88"/>
      <c r="BQ62" s="88"/>
      <c r="BR62" s="88"/>
      <c r="BS62" s="88"/>
      <c r="BT62" s="88"/>
      <c r="BU62" s="88"/>
      <c r="BV62" s="88"/>
      <c r="BW62" s="88"/>
      <c r="BX62" s="88"/>
      <c r="BY62" s="88"/>
      <c r="BZ62" s="8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i798AbL1z8HvwtLCjWJ07kc2hzUbHz4n5QAhMaRs5C+6QgLw/kI9nyPlaugeFvnNtjU3cAsHCtCqlst3lCWtGw==" saltValue="8kLqPTkQ/xwCRGs9NhAIz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462012</v>
      </c>
      <c r="D6" s="34">
        <f t="shared" si="3"/>
        <v>46</v>
      </c>
      <c r="E6" s="34">
        <f t="shared" si="3"/>
        <v>1</v>
      </c>
      <c r="F6" s="34">
        <f t="shared" si="3"/>
        <v>0</v>
      </c>
      <c r="G6" s="34">
        <f t="shared" si="3"/>
        <v>1</v>
      </c>
      <c r="H6" s="34" t="str">
        <f t="shared" si="3"/>
        <v>鹿児島県　鹿児島市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62.93</v>
      </c>
      <c r="P6" s="35">
        <f t="shared" si="3"/>
        <v>95.58</v>
      </c>
      <c r="Q6" s="35">
        <f t="shared" si="3"/>
        <v>2585</v>
      </c>
      <c r="R6" s="35">
        <f t="shared" si="3"/>
        <v>601546</v>
      </c>
      <c r="S6" s="35">
        <f t="shared" si="3"/>
        <v>547.58000000000004</v>
      </c>
      <c r="T6" s="35">
        <f t="shared" si="3"/>
        <v>1098.55</v>
      </c>
      <c r="U6" s="35">
        <f t="shared" si="3"/>
        <v>573900</v>
      </c>
      <c r="V6" s="35">
        <f t="shared" si="3"/>
        <v>279.99</v>
      </c>
      <c r="W6" s="35">
        <f t="shared" si="3"/>
        <v>2049.7199999999998</v>
      </c>
      <c r="X6" s="36">
        <f>IF(X7="",NA(),X7)</f>
        <v>116.73</v>
      </c>
      <c r="Y6" s="36">
        <f t="shared" ref="Y6:AG6" si="4">IF(Y7="",NA(),Y7)</f>
        <v>114.62</v>
      </c>
      <c r="Z6" s="36">
        <f t="shared" si="4"/>
        <v>116.17</v>
      </c>
      <c r="AA6" s="36">
        <f t="shared" si="4"/>
        <v>115.41</v>
      </c>
      <c r="AB6" s="36">
        <f t="shared" si="4"/>
        <v>108.79</v>
      </c>
      <c r="AC6" s="36">
        <f t="shared" si="4"/>
        <v>117.25</v>
      </c>
      <c r="AD6" s="36">
        <f t="shared" si="4"/>
        <v>116.77</v>
      </c>
      <c r="AE6" s="36">
        <f t="shared" si="4"/>
        <v>115.41</v>
      </c>
      <c r="AF6" s="36">
        <f t="shared" si="4"/>
        <v>113.57</v>
      </c>
      <c r="AG6" s="36">
        <f t="shared" si="4"/>
        <v>112.59</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【1.15】</v>
      </c>
      <c r="AT6" s="36">
        <f>IF(AT7="",NA(),AT7)</f>
        <v>242.63</v>
      </c>
      <c r="AU6" s="36">
        <f t="shared" ref="AU6:BC6" si="6">IF(AU7="",NA(),AU7)</f>
        <v>276.51</v>
      </c>
      <c r="AV6" s="36">
        <f t="shared" si="6"/>
        <v>271.20999999999998</v>
      </c>
      <c r="AW6" s="36">
        <f t="shared" si="6"/>
        <v>267.35000000000002</v>
      </c>
      <c r="AX6" s="36">
        <f t="shared" si="6"/>
        <v>243.44</v>
      </c>
      <c r="AY6" s="36">
        <f t="shared" si="6"/>
        <v>249.08</v>
      </c>
      <c r="AZ6" s="36">
        <f t="shared" si="6"/>
        <v>254.05</v>
      </c>
      <c r="BA6" s="36">
        <f t="shared" si="6"/>
        <v>258.22000000000003</v>
      </c>
      <c r="BB6" s="36">
        <f t="shared" si="6"/>
        <v>250.03</v>
      </c>
      <c r="BC6" s="36">
        <f t="shared" si="6"/>
        <v>239.45</v>
      </c>
      <c r="BD6" s="35" t="str">
        <f>IF(BD7="","",IF(BD7="-","【-】","【"&amp;SUBSTITUTE(TEXT(BD7,"#,##0.00"),"-","△")&amp;"】"))</f>
        <v>【260.31】</v>
      </c>
      <c r="BE6" s="36">
        <f>IF(BE7="",NA(),BE7)</f>
        <v>398.19</v>
      </c>
      <c r="BF6" s="36">
        <f t="shared" ref="BF6:BN6" si="7">IF(BF7="",NA(),BF7)</f>
        <v>375.49</v>
      </c>
      <c r="BG6" s="36">
        <f t="shared" si="7"/>
        <v>355.92</v>
      </c>
      <c r="BH6" s="36">
        <f t="shared" si="7"/>
        <v>343.92</v>
      </c>
      <c r="BI6" s="36">
        <f t="shared" si="7"/>
        <v>368.28</v>
      </c>
      <c r="BJ6" s="36">
        <f t="shared" si="7"/>
        <v>266.66000000000003</v>
      </c>
      <c r="BK6" s="36">
        <f t="shared" si="7"/>
        <v>258.63</v>
      </c>
      <c r="BL6" s="36">
        <f t="shared" si="7"/>
        <v>255.12</v>
      </c>
      <c r="BM6" s="36">
        <f t="shared" si="7"/>
        <v>254.19</v>
      </c>
      <c r="BN6" s="36">
        <f t="shared" si="7"/>
        <v>259.56</v>
      </c>
      <c r="BO6" s="35" t="str">
        <f>IF(BO7="","",IF(BO7="-","【-】","【"&amp;SUBSTITUTE(TEXT(BO7,"#,##0.00"),"-","△")&amp;"】"))</f>
        <v>【275.67】</v>
      </c>
      <c r="BP6" s="36">
        <f>IF(BP7="",NA(),BP7)</f>
        <v>112.64</v>
      </c>
      <c r="BQ6" s="36">
        <f t="shared" ref="BQ6:BY6" si="8">IF(BQ7="",NA(),BQ7)</f>
        <v>111.35</v>
      </c>
      <c r="BR6" s="36">
        <f t="shared" si="8"/>
        <v>112.76</v>
      </c>
      <c r="BS6" s="36">
        <f t="shared" si="8"/>
        <v>111.87</v>
      </c>
      <c r="BT6" s="36">
        <f t="shared" si="8"/>
        <v>105.15</v>
      </c>
      <c r="BU6" s="36">
        <f t="shared" si="8"/>
        <v>110.87</v>
      </c>
      <c r="BV6" s="36">
        <f t="shared" si="8"/>
        <v>110.3</v>
      </c>
      <c r="BW6" s="36">
        <f t="shared" si="8"/>
        <v>109.12</v>
      </c>
      <c r="BX6" s="36">
        <f t="shared" si="8"/>
        <v>107.42</v>
      </c>
      <c r="BY6" s="36">
        <f t="shared" si="8"/>
        <v>105.07</v>
      </c>
      <c r="BZ6" s="35" t="str">
        <f>IF(BZ7="","",IF(BZ7="-","【-】","【"&amp;SUBSTITUTE(TEXT(BZ7,"#,##0.00"),"-","△")&amp;"】"))</f>
        <v>【100.05】</v>
      </c>
      <c r="CA6" s="36">
        <f>IF(CA7="",NA(),CA7)</f>
        <v>152.62</v>
      </c>
      <c r="CB6" s="36">
        <f t="shared" ref="CB6:CJ6" si="9">IF(CB7="",NA(),CB7)</f>
        <v>154.25</v>
      </c>
      <c r="CC6" s="36">
        <f t="shared" si="9"/>
        <v>152.49</v>
      </c>
      <c r="CD6" s="36">
        <f t="shared" si="9"/>
        <v>153.34</v>
      </c>
      <c r="CE6" s="36">
        <f t="shared" si="9"/>
        <v>145.07</v>
      </c>
      <c r="CF6" s="36">
        <f t="shared" si="9"/>
        <v>150.54</v>
      </c>
      <c r="CG6" s="36">
        <f t="shared" si="9"/>
        <v>151.85</v>
      </c>
      <c r="CH6" s="36">
        <f t="shared" si="9"/>
        <v>153.88</v>
      </c>
      <c r="CI6" s="36">
        <f t="shared" si="9"/>
        <v>157.19</v>
      </c>
      <c r="CJ6" s="36">
        <f t="shared" si="9"/>
        <v>153.71</v>
      </c>
      <c r="CK6" s="35" t="str">
        <f>IF(CK7="","",IF(CK7="-","【-】","【"&amp;SUBSTITUTE(TEXT(CK7,"#,##0.00"),"-","△")&amp;"】"))</f>
        <v>【166.40】</v>
      </c>
      <c r="CL6" s="36">
        <f>IF(CL7="",NA(),CL7)</f>
        <v>57.33</v>
      </c>
      <c r="CM6" s="36">
        <f t="shared" ref="CM6:CU6" si="10">IF(CM7="",NA(),CM7)</f>
        <v>57.67</v>
      </c>
      <c r="CN6" s="36">
        <f t="shared" si="10"/>
        <v>57.21</v>
      </c>
      <c r="CO6" s="36">
        <f t="shared" si="10"/>
        <v>56.55</v>
      </c>
      <c r="CP6" s="36">
        <f t="shared" si="10"/>
        <v>56.92</v>
      </c>
      <c r="CQ6" s="36">
        <f t="shared" si="10"/>
        <v>63.18</v>
      </c>
      <c r="CR6" s="36">
        <f t="shared" si="10"/>
        <v>63.54</v>
      </c>
      <c r="CS6" s="36">
        <f t="shared" si="10"/>
        <v>63.53</v>
      </c>
      <c r="CT6" s="36">
        <f t="shared" si="10"/>
        <v>63.16</v>
      </c>
      <c r="CU6" s="36">
        <f t="shared" si="10"/>
        <v>64.41</v>
      </c>
      <c r="CV6" s="35" t="str">
        <f>IF(CV7="","",IF(CV7="-","【-】","【"&amp;SUBSTITUTE(TEXT(CV7,"#,##0.00"),"-","△")&amp;"】"))</f>
        <v>【60.69】</v>
      </c>
      <c r="CW6" s="36">
        <f>IF(CW7="",NA(),CW7)</f>
        <v>92.63</v>
      </c>
      <c r="CX6" s="36">
        <f t="shared" ref="CX6:DF6" si="11">IF(CX7="",NA(),CX7)</f>
        <v>91.92</v>
      </c>
      <c r="CY6" s="36">
        <f t="shared" si="11"/>
        <v>92.29</v>
      </c>
      <c r="CZ6" s="36">
        <f t="shared" si="11"/>
        <v>92.22</v>
      </c>
      <c r="DA6" s="36">
        <f t="shared" si="11"/>
        <v>92.86</v>
      </c>
      <c r="DB6" s="36">
        <f t="shared" si="11"/>
        <v>91.6</v>
      </c>
      <c r="DC6" s="36">
        <f t="shared" si="11"/>
        <v>91.48</v>
      </c>
      <c r="DD6" s="36">
        <f t="shared" si="11"/>
        <v>91.58</v>
      </c>
      <c r="DE6" s="36">
        <f t="shared" si="11"/>
        <v>91.48</v>
      </c>
      <c r="DF6" s="36">
        <f t="shared" si="11"/>
        <v>91.64</v>
      </c>
      <c r="DG6" s="35" t="str">
        <f>IF(DG7="","",IF(DG7="-","【-】","【"&amp;SUBSTITUTE(TEXT(DG7,"#,##0.00"),"-","△")&amp;"】"))</f>
        <v>【89.82】</v>
      </c>
      <c r="DH6" s="36">
        <f>IF(DH7="",NA(),DH7)</f>
        <v>54.05</v>
      </c>
      <c r="DI6" s="36">
        <f t="shared" ref="DI6:DQ6" si="12">IF(DI7="",NA(),DI7)</f>
        <v>55.1</v>
      </c>
      <c r="DJ6" s="36">
        <f t="shared" si="12"/>
        <v>56.04</v>
      </c>
      <c r="DK6" s="36">
        <f t="shared" si="12"/>
        <v>56.98</v>
      </c>
      <c r="DL6" s="36">
        <f t="shared" si="12"/>
        <v>57.67</v>
      </c>
      <c r="DM6" s="36">
        <f t="shared" si="12"/>
        <v>49.1</v>
      </c>
      <c r="DN6" s="36">
        <f t="shared" si="12"/>
        <v>49.66</v>
      </c>
      <c r="DO6" s="36">
        <f t="shared" si="12"/>
        <v>50.41</v>
      </c>
      <c r="DP6" s="36">
        <f t="shared" si="12"/>
        <v>51.13</v>
      </c>
      <c r="DQ6" s="36">
        <f t="shared" si="12"/>
        <v>51.62</v>
      </c>
      <c r="DR6" s="35" t="str">
        <f>IF(DR7="","",IF(DR7="-","【-】","【"&amp;SUBSTITUTE(TEXT(DR7,"#,##0.00"),"-","△")&amp;"】"))</f>
        <v>【50.19】</v>
      </c>
      <c r="DS6" s="36">
        <f>IF(DS7="",NA(),DS7)</f>
        <v>18.28</v>
      </c>
      <c r="DT6" s="36">
        <f t="shared" ref="DT6:EB6" si="13">IF(DT7="",NA(),DT7)</f>
        <v>18.920000000000002</v>
      </c>
      <c r="DU6" s="36">
        <f t="shared" si="13"/>
        <v>19.010000000000002</v>
      </c>
      <c r="DV6" s="36">
        <f t="shared" si="13"/>
        <v>18.84</v>
      </c>
      <c r="DW6" s="36">
        <f t="shared" si="13"/>
        <v>19.91</v>
      </c>
      <c r="DX6" s="36">
        <f t="shared" si="13"/>
        <v>17.420000000000002</v>
      </c>
      <c r="DY6" s="36">
        <f t="shared" si="13"/>
        <v>18.940000000000001</v>
      </c>
      <c r="DZ6" s="36">
        <f t="shared" si="13"/>
        <v>20.36</v>
      </c>
      <c r="EA6" s="36">
        <f t="shared" si="13"/>
        <v>22.41</v>
      </c>
      <c r="EB6" s="36">
        <f t="shared" si="13"/>
        <v>23.68</v>
      </c>
      <c r="EC6" s="35" t="str">
        <f>IF(EC7="","",IF(EC7="-","【-】","【"&amp;SUBSTITUTE(TEXT(EC7,"#,##0.00"),"-","△")&amp;"】"))</f>
        <v>【20.63】</v>
      </c>
      <c r="ED6" s="36">
        <f>IF(ED7="",NA(),ED7)</f>
        <v>0.51</v>
      </c>
      <c r="EE6" s="36">
        <f t="shared" ref="EE6:EM6" si="14">IF(EE7="",NA(),EE7)</f>
        <v>0.71</v>
      </c>
      <c r="EF6" s="36">
        <f t="shared" si="14"/>
        <v>0.84</v>
      </c>
      <c r="EG6" s="36">
        <f t="shared" si="14"/>
        <v>0.9</v>
      </c>
      <c r="EH6" s="36">
        <f t="shared" si="14"/>
        <v>0.81</v>
      </c>
      <c r="EI6" s="36">
        <f t="shared" si="14"/>
        <v>0.73</v>
      </c>
      <c r="EJ6" s="36">
        <f t="shared" si="14"/>
        <v>0.74</v>
      </c>
      <c r="EK6" s="36">
        <f t="shared" si="14"/>
        <v>0.75</v>
      </c>
      <c r="EL6" s="36">
        <f t="shared" si="14"/>
        <v>0.73</v>
      </c>
      <c r="EM6" s="36">
        <f t="shared" si="14"/>
        <v>0.79</v>
      </c>
      <c r="EN6" s="35" t="str">
        <f>IF(EN7="","",IF(EN7="-","【-】","【"&amp;SUBSTITUTE(TEXT(EN7,"#,##0.00"),"-","△")&amp;"】"))</f>
        <v>【0.69】</v>
      </c>
    </row>
    <row r="7" spans="1:144" s="37" customFormat="1" x14ac:dyDescent="0.15">
      <c r="A7" s="29"/>
      <c r="B7" s="38">
        <v>2020</v>
      </c>
      <c r="C7" s="38">
        <v>462012</v>
      </c>
      <c r="D7" s="38">
        <v>46</v>
      </c>
      <c r="E7" s="38">
        <v>1</v>
      </c>
      <c r="F7" s="38">
        <v>0</v>
      </c>
      <c r="G7" s="38">
        <v>1</v>
      </c>
      <c r="H7" s="38" t="s">
        <v>93</v>
      </c>
      <c r="I7" s="38" t="s">
        <v>94</v>
      </c>
      <c r="J7" s="38" t="s">
        <v>95</v>
      </c>
      <c r="K7" s="38" t="s">
        <v>96</v>
      </c>
      <c r="L7" s="38" t="s">
        <v>97</v>
      </c>
      <c r="M7" s="38" t="s">
        <v>98</v>
      </c>
      <c r="N7" s="39" t="s">
        <v>99</v>
      </c>
      <c r="O7" s="39">
        <v>62.93</v>
      </c>
      <c r="P7" s="39">
        <v>95.58</v>
      </c>
      <c r="Q7" s="39">
        <v>2585</v>
      </c>
      <c r="R7" s="39">
        <v>601546</v>
      </c>
      <c r="S7" s="39">
        <v>547.58000000000004</v>
      </c>
      <c r="T7" s="39">
        <v>1098.55</v>
      </c>
      <c r="U7" s="39">
        <v>573900</v>
      </c>
      <c r="V7" s="39">
        <v>279.99</v>
      </c>
      <c r="W7" s="39">
        <v>2049.7199999999998</v>
      </c>
      <c r="X7" s="39">
        <v>116.73</v>
      </c>
      <c r="Y7" s="39">
        <v>114.62</v>
      </c>
      <c r="Z7" s="39">
        <v>116.17</v>
      </c>
      <c r="AA7" s="39">
        <v>115.41</v>
      </c>
      <c r="AB7" s="39">
        <v>108.79</v>
      </c>
      <c r="AC7" s="39">
        <v>117.25</v>
      </c>
      <c r="AD7" s="39">
        <v>116.77</v>
      </c>
      <c r="AE7" s="39">
        <v>115.41</v>
      </c>
      <c r="AF7" s="39">
        <v>113.57</v>
      </c>
      <c r="AG7" s="39">
        <v>112.59</v>
      </c>
      <c r="AH7" s="39">
        <v>110.27</v>
      </c>
      <c r="AI7" s="39">
        <v>0</v>
      </c>
      <c r="AJ7" s="39">
        <v>0</v>
      </c>
      <c r="AK7" s="39">
        <v>0</v>
      </c>
      <c r="AL7" s="39">
        <v>0</v>
      </c>
      <c r="AM7" s="39">
        <v>0</v>
      </c>
      <c r="AN7" s="39">
        <v>0</v>
      </c>
      <c r="AO7" s="39">
        <v>0</v>
      </c>
      <c r="AP7" s="39">
        <v>0</v>
      </c>
      <c r="AQ7" s="39">
        <v>0</v>
      </c>
      <c r="AR7" s="39">
        <v>0</v>
      </c>
      <c r="AS7" s="39">
        <v>1.1499999999999999</v>
      </c>
      <c r="AT7" s="39">
        <v>242.63</v>
      </c>
      <c r="AU7" s="39">
        <v>276.51</v>
      </c>
      <c r="AV7" s="39">
        <v>271.20999999999998</v>
      </c>
      <c r="AW7" s="39">
        <v>267.35000000000002</v>
      </c>
      <c r="AX7" s="39">
        <v>243.44</v>
      </c>
      <c r="AY7" s="39">
        <v>249.08</v>
      </c>
      <c r="AZ7" s="39">
        <v>254.05</v>
      </c>
      <c r="BA7" s="39">
        <v>258.22000000000003</v>
      </c>
      <c r="BB7" s="39">
        <v>250.03</v>
      </c>
      <c r="BC7" s="39">
        <v>239.45</v>
      </c>
      <c r="BD7" s="39">
        <v>260.31</v>
      </c>
      <c r="BE7" s="39">
        <v>398.19</v>
      </c>
      <c r="BF7" s="39">
        <v>375.49</v>
      </c>
      <c r="BG7" s="39">
        <v>355.92</v>
      </c>
      <c r="BH7" s="39">
        <v>343.92</v>
      </c>
      <c r="BI7" s="39">
        <v>368.28</v>
      </c>
      <c r="BJ7" s="39">
        <v>266.66000000000003</v>
      </c>
      <c r="BK7" s="39">
        <v>258.63</v>
      </c>
      <c r="BL7" s="39">
        <v>255.12</v>
      </c>
      <c r="BM7" s="39">
        <v>254.19</v>
      </c>
      <c r="BN7" s="39">
        <v>259.56</v>
      </c>
      <c r="BO7" s="39">
        <v>275.67</v>
      </c>
      <c r="BP7" s="39">
        <v>112.64</v>
      </c>
      <c r="BQ7" s="39">
        <v>111.35</v>
      </c>
      <c r="BR7" s="39">
        <v>112.76</v>
      </c>
      <c r="BS7" s="39">
        <v>111.87</v>
      </c>
      <c r="BT7" s="39">
        <v>105.15</v>
      </c>
      <c r="BU7" s="39">
        <v>110.87</v>
      </c>
      <c r="BV7" s="39">
        <v>110.3</v>
      </c>
      <c r="BW7" s="39">
        <v>109.12</v>
      </c>
      <c r="BX7" s="39">
        <v>107.42</v>
      </c>
      <c r="BY7" s="39">
        <v>105.07</v>
      </c>
      <c r="BZ7" s="39">
        <v>100.05</v>
      </c>
      <c r="CA7" s="39">
        <v>152.62</v>
      </c>
      <c r="CB7" s="39">
        <v>154.25</v>
      </c>
      <c r="CC7" s="39">
        <v>152.49</v>
      </c>
      <c r="CD7" s="39">
        <v>153.34</v>
      </c>
      <c r="CE7" s="39">
        <v>145.07</v>
      </c>
      <c r="CF7" s="39">
        <v>150.54</v>
      </c>
      <c r="CG7" s="39">
        <v>151.85</v>
      </c>
      <c r="CH7" s="39">
        <v>153.88</v>
      </c>
      <c r="CI7" s="39">
        <v>157.19</v>
      </c>
      <c r="CJ7" s="39">
        <v>153.71</v>
      </c>
      <c r="CK7" s="39">
        <v>166.4</v>
      </c>
      <c r="CL7" s="39">
        <v>57.33</v>
      </c>
      <c r="CM7" s="39">
        <v>57.67</v>
      </c>
      <c r="CN7" s="39">
        <v>57.21</v>
      </c>
      <c r="CO7" s="39">
        <v>56.55</v>
      </c>
      <c r="CP7" s="39">
        <v>56.92</v>
      </c>
      <c r="CQ7" s="39">
        <v>63.18</v>
      </c>
      <c r="CR7" s="39">
        <v>63.54</v>
      </c>
      <c r="CS7" s="39">
        <v>63.53</v>
      </c>
      <c r="CT7" s="39">
        <v>63.16</v>
      </c>
      <c r="CU7" s="39">
        <v>64.41</v>
      </c>
      <c r="CV7" s="39">
        <v>60.69</v>
      </c>
      <c r="CW7" s="39">
        <v>92.63</v>
      </c>
      <c r="CX7" s="39">
        <v>91.92</v>
      </c>
      <c r="CY7" s="39">
        <v>92.29</v>
      </c>
      <c r="CZ7" s="39">
        <v>92.22</v>
      </c>
      <c r="DA7" s="39">
        <v>92.86</v>
      </c>
      <c r="DB7" s="39">
        <v>91.6</v>
      </c>
      <c r="DC7" s="39">
        <v>91.48</v>
      </c>
      <c r="DD7" s="39">
        <v>91.58</v>
      </c>
      <c r="DE7" s="39">
        <v>91.48</v>
      </c>
      <c r="DF7" s="39">
        <v>91.64</v>
      </c>
      <c r="DG7" s="39">
        <v>89.82</v>
      </c>
      <c r="DH7" s="39">
        <v>54.05</v>
      </c>
      <c r="DI7" s="39">
        <v>55.1</v>
      </c>
      <c r="DJ7" s="39">
        <v>56.04</v>
      </c>
      <c r="DK7" s="39">
        <v>56.98</v>
      </c>
      <c r="DL7" s="39">
        <v>57.67</v>
      </c>
      <c r="DM7" s="39">
        <v>49.1</v>
      </c>
      <c r="DN7" s="39">
        <v>49.66</v>
      </c>
      <c r="DO7" s="39">
        <v>50.41</v>
      </c>
      <c r="DP7" s="39">
        <v>51.13</v>
      </c>
      <c r="DQ7" s="39">
        <v>51.62</v>
      </c>
      <c r="DR7" s="39">
        <v>50.19</v>
      </c>
      <c r="DS7" s="39">
        <v>18.28</v>
      </c>
      <c r="DT7" s="39">
        <v>18.920000000000002</v>
      </c>
      <c r="DU7" s="39">
        <v>19.010000000000002</v>
      </c>
      <c r="DV7" s="39">
        <v>18.84</v>
      </c>
      <c r="DW7" s="39">
        <v>19.91</v>
      </c>
      <c r="DX7" s="39">
        <v>17.420000000000002</v>
      </c>
      <c r="DY7" s="39">
        <v>18.940000000000001</v>
      </c>
      <c r="DZ7" s="39">
        <v>20.36</v>
      </c>
      <c r="EA7" s="39">
        <v>22.41</v>
      </c>
      <c r="EB7" s="39">
        <v>23.68</v>
      </c>
      <c r="EC7" s="39">
        <v>20.63</v>
      </c>
      <c r="ED7" s="39">
        <v>0.51</v>
      </c>
      <c r="EE7" s="39">
        <v>0.71</v>
      </c>
      <c r="EF7" s="39">
        <v>0.84</v>
      </c>
      <c r="EG7" s="39">
        <v>0.9</v>
      </c>
      <c r="EH7" s="39">
        <v>0.81</v>
      </c>
      <c r="EI7" s="39">
        <v>0.73</v>
      </c>
      <c r="EJ7" s="39">
        <v>0.74</v>
      </c>
      <c r="EK7" s="39">
        <v>0.75</v>
      </c>
      <c r="EL7" s="39">
        <v>0.73</v>
      </c>
      <c r="EM7" s="39">
        <v>0.79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2022-01-17T23:07:08Z</cp:lastPrinted>
  <dcterms:created xsi:type="dcterms:W3CDTF">2021-12-03T06:59:26Z</dcterms:created>
  <dcterms:modified xsi:type="dcterms:W3CDTF">2022-02-02T06:26:43Z</dcterms:modified>
  <cp:category/>
</cp:coreProperties>
</file>