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01_鹿児島市【済】\"/>
    </mc:Choice>
  </mc:AlternateContent>
  <workbookProtection workbookAlgorithmName="SHA-512" workbookHashValue="6PvyJHAnkTlL9EMuOVKXVwWkNgyDvD2VlfYHMQ/ATfvm2Gs8N/W+a3FvaoPktzx/LC61gtu53tGrBtdf5fvaUQ==" workbookSaltValue="9qKXl96x2vE5+rfX09L6mg==" workbookSpinCount="100000" lockStructure="1"/>
  <bookViews>
    <workbookView xWindow="-120" yWindow="-120" windowWidth="20730" windowHeight="11160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LO80" i="4" s="1"/>
  <c r="EV7" i="5"/>
  <c r="EU7" i="5"/>
  <c r="ET7" i="5"/>
  <c r="ES7" i="5"/>
  <c r="ER7" i="5"/>
  <c r="EQ7" i="5"/>
  <c r="EP7" i="5"/>
  <c r="EO7" i="5"/>
  <c r="JJ79" i="4" s="1"/>
  <c r="EM7" i="5"/>
  <c r="EL7" i="5"/>
  <c r="EK7" i="5"/>
  <c r="EJ7" i="5"/>
  <c r="EI7" i="5"/>
  <c r="EH7" i="5"/>
  <c r="EG7" i="5"/>
  <c r="EF7" i="5"/>
  <c r="GA79" i="4" s="1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GR55" i="4" s="1"/>
  <c r="CU7" i="5"/>
  <c r="CT7" i="5"/>
  <c r="CS7" i="5"/>
  <c r="CR7" i="5"/>
  <c r="CQ7" i="5"/>
  <c r="CP7" i="5"/>
  <c r="CO7" i="5"/>
  <c r="CN7" i="5"/>
  <c r="EH55" i="4" s="1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GR33" i="4" s="1"/>
  <c r="BC7" i="5"/>
  <c r="BB7" i="5"/>
  <c r="BA7" i="5"/>
  <c r="AZ7" i="5"/>
  <c r="AY7" i="5"/>
  <c r="AX7" i="5"/>
  <c r="AW7" i="5"/>
  <c r="AV7" i="5"/>
  <c r="EH33" i="4" s="1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FZ8" i="4" s="1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LP12" i="4" s="1"/>
  <c r="AG6" i="5"/>
  <c r="AF6" i="5"/>
  <c r="AE6" i="5"/>
  <c r="LP10" i="4" s="1"/>
  <c r="AD6" i="5"/>
  <c r="JW10" i="4" s="1"/>
  <c r="AC6" i="5"/>
  <c r="ID10" i="4" s="1"/>
  <c r="AB6" i="5"/>
  <c r="AA6" i="5"/>
  <c r="Z6" i="5"/>
  <c r="Y6" i="5"/>
  <c r="X6" i="5"/>
  <c r="W6" i="5"/>
  <c r="V6" i="5"/>
  <c r="AU12" i="4" s="1"/>
  <c r="U6" i="5"/>
  <c r="T6" i="5"/>
  <c r="S6" i="5"/>
  <c r="EG10" i="4" s="1"/>
  <c r="R6" i="5"/>
  <c r="Q6" i="5"/>
  <c r="P6" i="5"/>
  <c r="O6" i="5"/>
  <c r="N6" i="5"/>
  <c r="EG8" i="4" s="1"/>
  <c r="M6" i="5"/>
  <c r="L6" i="5"/>
  <c r="K6" i="5"/>
  <c r="H6" i="5"/>
  <c r="B6" i="4" s="1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B90" i="4"/>
  <c r="MH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HM79" i="4"/>
  <c r="GT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FL55" i="4"/>
  <c r="EW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FL33" i="4"/>
  <c r="EW33" i="4"/>
  <c r="DS33" i="4"/>
  <c r="DD33" i="4"/>
  <c r="BX33" i="4"/>
  <c r="BI33" i="4"/>
  <c r="AT33" i="4"/>
  <c r="AE33" i="4"/>
  <c r="P33" i="4"/>
  <c r="JW12" i="4"/>
  <c r="ID12" i="4"/>
  <c r="FZ12" i="4"/>
  <c r="EG12" i="4"/>
  <c r="CN12" i="4"/>
  <c r="B12" i="4"/>
  <c r="FZ10" i="4"/>
  <c r="CN10" i="4"/>
  <c r="AU10" i="4"/>
  <c r="B10" i="4"/>
  <c r="LP8" i="4"/>
  <c r="JW8" i="4"/>
  <c r="ID8" i="4"/>
  <c r="CN8" i="4"/>
  <c r="AU8" i="4"/>
  <c r="B8" i="4"/>
  <c r="FL32" i="4" l="1"/>
  <c r="BX32" i="4"/>
  <c r="CS78" i="4"/>
  <c r="MN54" i="4"/>
  <c r="MN32" i="4"/>
  <c r="MH78" i="4"/>
  <c r="IZ54" i="4"/>
  <c r="IZ32" i="4"/>
  <c r="HM78" i="4"/>
  <c r="FL54" i="4"/>
  <c r="BX54" i="4"/>
  <c r="C11" i="5"/>
  <c r="D11" i="5"/>
  <c r="E11" i="5"/>
  <c r="B11" i="5"/>
  <c r="AE32" i="4" l="1"/>
  <c r="AN78" i="4"/>
  <c r="KU54" i="4"/>
  <c r="KC78" i="4"/>
  <c r="HG54" i="4"/>
  <c r="HG32" i="4"/>
  <c r="FH78" i="4"/>
  <c r="DS54" i="4"/>
  <c r="DS32" i="4"/>
  <c r="AE54" i="4"/>
  <c r="KU32" i="4"/>
  <c r="GR54" i="4"/>
  <c r="EO78" i="4"/>
  <c r="DD54" i="4"/>
  <c r="P54" i="4"/>
  <c r="P32" i="4"/>
  <c r="U78" i="4"/>
  <c r="KF54" i="4"/>
  <c r="KF32" i="4"/>
  <c r="JJ78" i="4"/>
  <c r="GR32" i="4"/>
  <c r="DD32" i="4"/>
  <c r="LY54" i="4"/>
  <c r="LY32" i="4"/>
  <c r="GT78" i="4"/>
  <c r="EW54" i="4"/>
  <c r="BZ78" i="4"/>
  <c r="BI54" i="4"/>
  <c r="BI32" i="4"/>
  <c r="LO78" i="4"/>
  <c r="IK54" i="4"/>
  <c r="IK32" i="4"/>
  <c r="EW32" i="4"/>
  <c r="BG78" i="4"/>
  <c r="AT32" i="4"/>
  <c r="LJ54" i="4"/>
  <c r="LJ32" i="4"/>
  <c r="HV54" i="4"/>
  <c r="KV78" i="4"/>
  <c r="HV32" i="4"/>
  <c r="GA78" i="4"/>
  <c r="EH54" i="4"/>
  <c r="EH32" i="4"/>
  <c r="AT54" i="4"/>
</calcChain>
</file>

<file path=xl/sharedStrings.xml><?xml version="1.0" encoding="utf-8"?>
<sst xmlns="http://schemas.openxmlformats.org/spreadsheetml/2006/main" count="325" uniqueCount="195">
  <si>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</si>
  <si>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</si>
  <si>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</si>
  <si>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</si>
  <si>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</si>
  <si>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</si>
  <si>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</si>
  <si>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</si>
  <si>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</si>
  <si>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</si>
  <si>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</si>
  <si>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</si>
  <si>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</si>
  <si>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</si>
  <si>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</si>
  <si>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</si>
  <si>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</si>
  <si>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</si>
  <si>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</si>
  <si>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</si>
  <si>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</si>
  <si>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</si>
  <si>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</si>
  <si>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</si>
  <si>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</si>
  <si>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</si>
  <si>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</si>
  <si>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</si>
  <si>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</si>
  <si>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</si>
  <si>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</si>
  <si>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</si>
  <si>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</si>
  <si>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</si>
  <si>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</si>
  <si>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</si>
  <si>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</si>
  <si>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</si>
  <si>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</si>
  <si>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</si>
  <si>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</si>
  <si>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</si>
  <si>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</si>
  <si>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</si>
  <si>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</si>
  <si>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</si>
  <si>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</si>
  <si>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</si>
  <si>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</si>
  <si>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</si>
  <si>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</si>
  <si>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</si>
  <si>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</si>
  <si>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</si>
  <si>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</si>
  <si>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</si>
  <si>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</si>
  <si>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</si>
  <si>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</si>
  <si>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</si>
  <si>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</si>
  <si>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</si>
  <si>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</si>
  <si>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</si>
  <si>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</si>
  <si>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</si>
  <si>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</si>
  <si>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</si>
  <si>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</si>
  <si>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</si>
  <si>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</si>
  <si>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</si>
  <si>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</si>
  <si>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</si>
  <si>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</si>
  <si>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</si>
  <si>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</si>
  <si>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</si>
  <si>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</si>
  <si>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</si>
  <si>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</si>
  <si>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</si>
  <si>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</si>
  <si>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</si>
  <si>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</si>
  <si>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</si>
  <si>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</si>
  <si>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</si>
  <si>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</si>
  <si>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</si>
  <si>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</si>
  <si>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</si>
  <si>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</si>
  <si>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</si>
  <si>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</si>
  <si>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</si>
  <si>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</si>
  <si>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</si>
  <si>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</si>
  <si>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</si>
  <si>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</si>
  <si>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</si>
  <si>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</si>
  <si>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</si>
  <si>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</si>
  <si>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</si>
  <si>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</si>
  <si>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</si>
  <si>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</si>
  <si>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</si>
  <si>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</si>
  <si>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</si>
  <si>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</si>
  <si>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</si>
  <si>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</si>
  <si>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</si>
  <si>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</si>
  <si>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</si>
  <si>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</si>
  <si>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</si>
  <si>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</si>
  <si>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</si>
  <si>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</si>
  <si>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</si>
  <si>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</si>
  <si>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</si>
  <si>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</si>
  <si>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</si>
  <si>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</si>
  <si>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</si>
  <si>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</si>
  <si>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</si>
  <si>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</si>
  <si>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</si>
  <si>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</si>
  <si>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</si>
  <si>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</si>
  <si>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</si>
  <si>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</si>
  <si>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</si>
  <si>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</si>
  <si>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</si>
  <si>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</si>
  <si>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</si>
  <si>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</si>
  <si>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</si>
  <si>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</si>
  <si>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</si>
  <si>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</si>
  <si>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</si>
  <si>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</si>
  <si>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</si>
  <si>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</si>
  <si>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</si>
  <si>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</si>
  <si>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</si>
  <si>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</si>
  <si>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</si>
  <si>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</si>
  <si>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</si>
  <si>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</si>
  <si>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</si>
  <si>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</si>
  <si>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</si>
  <si>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</si>
  <si>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</si>
  <si>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</si>
  <si>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</si>
  <si>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</si>
  <si>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当該値(N-2)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</si>
  <si>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</si>
  <si>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</si>
  <si>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鹿児島県</t>
  </si>
  <si>
    <t>鹿児島市</t>
  </si>
  <si>
    <t>市立病院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</si>
  <si>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</si>
  <si>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</si>
  <si>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</si>
  <si>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</si>
  <si>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</si>
  <si>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</si>
  <si>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</si>
  <si>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</si>
  <si>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</si>
  <si>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</si>
  <si>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</si>
  <si>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</si>
  <si>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</si>
  <si>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</si>
  <si>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</si>
  <si>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</si>
  <si>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①有形固定資産減価償却率は、類似病院平均値を大き
　く下回っているが、上昇傾向にある。
②器械備品減価償却率は、上昇傾向にあったが、2年
　度は低下し、類似病院平均値を下回った。
③１床あたり有形固定資産は、上昇傾向にあるが、類
　似病院平均値を大きく下回っている。</t>
    <rPh sb="36" eb="38">
      <t>ケイコウ</t>
    </rPh>
    <rPh sb="72" eb="74">
      <t>テイカ</t>
    </rPh>
    <rPh sb="104" eb="106">
      <t>ジョウショウ</t>
    </rPh>
    <rPh sb="106" eb="108">
      <t>ケイコウ</t>
    </rPh>
    <rPh sb="117" eb="119">
      <t>ビョウイン</t>
    </rPh>
    <phoneticPr fontId="5"/>
  </si>
  <si>
    <r>
      <rPr>
        <sz val="9"/>
        <rFont val="ＭＳ ゴシック"/>
        <family val="3"/>
        <charset val="128"/>
      </rPr>
      <t>①経常収支比率は、30年度に100％を越えたが、元年度以降
　低下している。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②医業収支比率は、100％を下回ったが、類似病院平均値を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③累積欠損金比率は、28年度以降解消されている。
④病床利用率は、2年度は新型コロナウイルス感染症の影響
　等を受け低下したが、類似病院平均値を上回った。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⑤入院患者１人１日当たり収益は、常に類似病院平均値を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⑥外来患者１人１日当たり収益は、常に類似病院平均値を
　上回っている。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⑦職員給与費対医業収益比率は、2年度は会計年度任用職員
　制度の開始等により上昇した。</t>
    </r>
    <r>
      <rPr>
        <sz val="9"/>
        <color rgb="FFFF0000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⑧材料費対医業収益比率は、高度急性期を担う病院とし
　て、高額薬剤の使用が増加しており、類似病院平均値
  を上回っている。</t>
    </r>
    <rPh sb="11" eb="13">
      <t>ネンド</t>
    </rPh>
    <rPh sb="24" eb="26">
      <t>ガンネン</t>
    </rPh>
    <rPh sb="26" eb="27">
      <t>ド</t>
    </rPh>
    <rPh sb="27" eb="29">
      <t>イコウ</t>
    </rPh>
    <rPh sb="31" eb="33">
      <t>テイカ</t>
    </rPh>
    <rPh sb="53" eb="55">
      <t>シタマワ</t>
    </rPh>
    <rPh sb="90" eb="91">
      <t>ド</t>
    </rPh>
    <rPh sb="91" eb="93">
      <t>イコウ</t>
    </rPh>
    <rPh sb="111" eb="113">
      <t>ネンド</t>
    </rPh>
    <rPh sb="114" eb="116">
      <t>シンガタ</t>
    </rPh>
    <rPh sb="123" eb="126">
      <t>カンセンショウ</t>
    </rPh>
    <rPh sb="127" eb="129">
      <t>エイキョウ</t>
    </rPh>
    <rPh sb="131" eb="132">
      <t>トウ</t>
    </rPh>
    <rPh sb="133" eb="134">
      <t>ウ</t>
    </rPh>
    <rPh sb="135" eb="137">
      <t>テイカ</t>
    </rPh>
    <rPh sb="149" eb="151">
      <t>ウワマワ</t>
    </rPh>
    <rPh sb="243" eb="245">
      <t>ネンド</t>
    </rPh>
    <rPh sb="246" eb="248">
      <t>カイケイ</t>
    </rPh>
    <rPh sb="248" eb="250">
      <t>ネンド</t>
    </rPh>
    <rPh sb="250" eb="252">
      <t>ニンヨウ</t>
    </rPh>
    <rPh sb="252" eb="254">
      <t>ショクイン</t>
    </rPh>
    <rPh sb="256" eb="258">
      <t>セイド</t>
    </rPh>
    <rPh sb="259" eb="261">
      <t>カイシ</t>
    </rPh>
    <rPh sb="261" eb="262">
      <t>トウ</t>
    </rPh>
    <rPh sb="265" eb="267">
      <t>ジョウショウ</t>
    </rPh>
    <rPh sb="300" eb="302">
      <t>コウガク</t>
    </rPh>
    <phoneticPr fontId="5"/>
  </si>
  <si>
    <t>　救命救急センターや総合周産期母子医療センターを有し、小児救急医療拠点病院、基幹災害拠点病院、地域がん診療連携拠点病院（高度型）、地域医療支援病院、第２種感染症指定医療機関にも指定されており、これらの医療機能に求められる役割を果たす。
　また、鹿児島大学病院とともに県下全域の高度医療を担う病院として、高度で専門性の高い医療を提供するとともに、ドクターヘリやドクターカーを活用して他の保健医療圏や離島からの患者受け入れを行う。</t>
    <phoneticPr fontId="5"/>
  </si>
  <si>
    <t>　経営の健全性・効率性については、経常収支比率、医業収支比率ともに100％を下回ったが、患者１人１日当たり収益は年々増加傾向にある。また、累積欠損金は生じていない。職員給与費対医業収益比率は、類似病院を下回っている。材料費対医業収益比率は、類似病院を上回っているが、高度急性期病院としてがん治療等高度医療に注力した結果である。
　また、老朽化の状況については、27年度の新病院移転に伴い、おおむね良好な状況にあるが、今後も計画的な更新に努める必要がある。</t>
    <rPh sb="17" eb="19">
      <t>ケイジョウ</t>
    </rPh>
    <rPh sb="19" eb="21">
      <t>シュウシ</t>
    </rPh>
    <rPh sb="21" eb="23">
      <t>ヒリツ</t>
    </rPh>
    <rPh sb="24" eb="26">
      <t>イギョウ</t>
    </rPh>
    <rPh sb="26" eb="28">
      <t>シュウシ</t>
    </rPh>
    <rPh sb="28" eb="30">
      <t>ヒリツ</t>
    </rPh>
    <rPh sb="38" eb="40">
      <t>シタマワ</t>
    </rPh>
    <rPh sb="56" eb="58">
      <t>ネンネン</t>
    </rPh>
    <rPh sb="58" eb="60">
      <t>ゾウカ</t>
    </rPh>
    <rPh sb="60" eb="62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</si>
</sst>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7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4" fillId="0" borderId="5" xfId="0" applyFont="1" applyBorder="1" applyAlignment="1" applyProtection="1">
      <alignment horizontal="left" vertical="top" wrapText="1"/>
      <protection locked="0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8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9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2" fillId="0" borderId="8" xfId="0" applyFont="1" applyBorder="1" applyAlignment="1" applyProtection="1">
      <alignment horizontal="left" vertical="top" wrapText="1" shrinkToFit="1"/>
      <protection locked="0"/>
    </xf>
    <xf numFmtId="0" fontId="22" fillId="0" borderId="0" xfId="0" applyFont="1" applyAlignment="1" applyProtection="1">
      <alignment horizontal="left" vertical="top" wrapText="1" shrinkToFit="1"/>
      <protection locked="0"/>
    </xf>
    <xf numFmtId="0" fontId="22" fillId="0" borderId="9" xfId="0" applyFont="1" applyBorder="1" applyAlignment="1" applyProtection="1">
      <alignment horizontal="left" vertical="top" wrapText="1" shrinkToFit="1"/>
      <protection locked="0"/>
    </xf>
    <xf numFmtId="0" fontId="22" fillId="0" borderId="10" xfId="0" applyFont="1" applyBorder="1" applyAlignment="1" applyProtection="1">
      <alignment horizontal="left" vertical="top" wrapText="1" shrinkToFit="1"/>
      <protection locked="0"/>
    </xf>
    <xf numFmtId="0" fontId="22" fillId="0" borderId="1" xfId="0" applyFont="1" applyBorder="1" applyAlignment="1" applyProtection="1">
      <alignment horizontal="left" vertical="top" wrapText="1" shrinkToFit="1"/>
      <protection locked="0"/>
    </xf>
    <xf numFmtId="0" fontId="22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88.1</c:v>
                </c:pt>
                <c:pt idx="1">
                  <c:v>90.5</c:v>
                </c:pt>
                <c:pt idx="2">
                  <c:v>89.6</c:v>
                </c:pt>
                <c:pt idx="3">
                  <c:v>89.6</c:v>
                </c:pt>
                <c:pt idx="4">
                  <c:v>83.7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E-4044-9EF9-3012EACEA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79.5</c:v>
                </c:pt>
                <c:pt idx="1">
                  <c:v>79.900000000000006</c:v>
                </c:pt>
                <c:pt idx="2">
                  <c:v>80.2</c:v>
                </c:pt>
                <c:pt idx="3">
                  <c:v>79.8</c:v>
                </c:pt>
                <c:pt idx="4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E-4044-9EF9-3012EACEA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19736</c:v>
                </c:pt>
                <c:pt idx="1">
                  <c:v>21629</c:v>
                </c:pt>
                <c:pt idx="2">
                  <c:v>25148</c:v>
                </c:pt>
                <c:pt idx="3">
                  <c:v>26222</c:v>
                </c:pt>
                <c:pt idx="4">
                  <c:v>28727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5-4DFA-91E6-2940D25D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17680</c:v>
                </c:pt>
                <c:pt idx="1">
                  <c:v>18393</c:v>
                </c:pt>
                <c:pt idx="2">
                  <c:v>19207</c:v>
                </c:pt>
                <c:pt idx="3">
                  <c:v>20687</c:v>
                </c:pt>
                <c:pt idx="4">
                  <c:v>22637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45-4DFA-91E6-2940D25D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69850</c:v>
                </c:pt>
                <c:pt idx="1">
                  <c:v>73160</c:v>
                </c:pt>
                <c:pt idx="2">
                  <c:v>79211</c:v>
                </c:pt>
                <c:pt idx="3">
                  <c:v>80641</c:v>
                </c:pt>
                <c:pt idx="4">
                  <c:v>83951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0-42BF-9285-95CDF27F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64765</c:v>
                </c:pt>
                <c:pt idx="1">
                  <c:v>66228</c:v>
                </c:pt>
                <c:pt idx="2">
                  <c:v>68751</c:v>
                </c:pt>
                <c:pt idx="3">
                  <c:v>70630</c:v>
                </c:pt>
                <c:pt idx="4">
                  <c:v>75766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B0-42BF-9285-95CDF27F9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D-4F1A-AFCE-8DC7C91E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33.9</c:v>
                </c:pt>
                <c:pt idx="1">
                  <c:v>34.9</c:v>
                </c:pt>
                <c:pt idx="2">
                  <c:v>32.6</c:v>
                </c:pt>
                <c:pt idx="3">
                  <c:v>27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D-4F1A-AFCE-8DC7C91E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98.1</c:v>
                </c:pt>
                <c:pt idx="2">
                  <c:v>100.4</c:v>
                </c:pt>
                <c:pt idx="3">
                  <c:v>98.8</c:v>
                </c:pt>
                <c:pt idx="4">
                  <c:v>95.8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F-4C35-96EE-DCB3B409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93.6</c:v>
                </c:pt>
                <c:pt idx="1">
                  <c:v>94</c:v>
                </c:pt>
                <c:pt idx="2">
                  <c:v>94.1</c:v>
                </c:pt>
                <c:pt idx="3">
                  <c:v>93.7</c:v>
                </c:pt>
                <c:pt idx="4">
                  <c:v>88.7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F-4C35-96EE-DCB3B409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99</c:v>
                </c:pt>
                <c:pt idx="2">
                  <c:v>100.9</c:v>
                </c:pt>
                <c:pt idx="3">
                  <c:v>99</c:v>
                </c:pt>
                <c:pt idx="4">
                  <c:v>96.1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6-4A43-B61F-A7F82FA5B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99.8</c:v>
                </c:pt>
                <c:pt idx="1">
                  <c:v>100.1</c:v>
                </c:pt>
                <c:pt idx="2">
                  <c:v>100</c:v>
                </c:pt>
                <c:pt idx="3">
                  <c:v>99.2</c:v>
                </c:pt>
                <c:pt idx="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6-4A43-B61F-A7F82FA5B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22.8</c:v>
                </c:pt>
                <c:pt idx="1">
                  <c:v>27.8</c:v>
                </c:pt>
                <c:pt idx="2">
                  <c:v>33.4</c:v>
                </c:pt>
                <c:pt idx="3">
                  <c:v>37.799999999999997</c:v>
                </c:pt>
                <c:pt idx="4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7-42E8-9C25-C8D122C36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51.2</c:v>
                </c:pt>
                <c:pt idx="1">
                  <c:v>52</c:v>
                </c:pt>
                <c:pt idx="2">
                  <c:v>52.5</c:v>
                </c:pt>
                <c:pt idx="3">
                  <c:v>52.5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37-42E8-9C25-C8D122C36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53.4</c:v>
                </c:pt>
                <c:pt idx="1">
                  <c:v>58.8</c:v>
                </c:pt>
                <c:pt idx="2">
                  <c:v>67.099999999999994</c:v>
                </c:pt>
                <c:pt idx="3">
                  <c:v>71.099999999999994</c:v>
                </c:pt>
                <c:pt idx="4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E-4BA7-82CC-269B53473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64.3</c:v>
                </c:pt>
                <c:pt idx="1">
                  <c:v>66</c:v>
                </c:pt>
                <c:pt idx="2">
                  <c:v>67.099999999999994</c:v>
                </c:pt>
                <c:pt idx="3">
                  <c:v>67.900000000000006</c:v>
                </c:pt>
                <c:pt idx="4">
                  <c:v>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BE-4BA7-82CC-269B53473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47622167</c:v>
                </c:pt>
                <c:pt idx="1">
                  <c:v>48652218</c:v>
                </c:pt>
                <c:pt idx="2">
                  <c:v>49004348</c:v>
                </c:pt>
                <c:pt idx="3">
                  <c:v>49844967</c:v>
                </c:pt>
                <c:pt idx="4">
                  <c:v>52379160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F-4BAA-81E6-831940F7B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51669762</c:v>
                </c:pt>
                <c:pt idx="1">
                  <c:v>53351028</c:v>
                </c:pt>
                <c:pt idx="2">
                  <c:v>55620962</c:v>
                </c:pt>
                <c:pt idx="3">
                  <c:v>57155394</c:v>
                </c:pt>
                <c:pt idx="4">
                  <c:v>58042153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F-4BAA-81E6-831940F7B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25</c:v>
                </c:pt>
                <c:pt idx="1">
                  <c:v>26.9</c:v>
                </c:pt>
                <c:pt idx="2">
                  <c:v>29.3</c:v>
                </c:pt>
                <c:pt idx="3">
                  <c:v>30.1</c:v>
                </c:pt>
                <c:pt idx="4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0-427C-81E2-43EF28C4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27.8</c:v>
                </c:pt>
                <c:pt idx="2">
                  <c:v>28.1</c:v>
                </c:pt>
                <c:pt idx="3">
                  <c:v>29.2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0-427C-81E2-43EF28C4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48.9</c:v>
                </c:pt>
                <c:pt idx="1">
                  <c:v>46.3</c:v>
                </c:pt>
                <c:pt idx="2">
                  <c:v>42.8</c:v>
                </c:pt>
                <c:pt idx="3">
                  <c:v>42.7</c:v>
                </c:pt>
                <c:pt idx="4">
                  <c:v>51.2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7-48BA-A742-B5ABF8FF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48.7</c:v>
                </c:pt>
                <c:pt idx="2">
                  <c:v>48.3</c:v>
                </c:pt>
                <c:pt idx="3">
                  <c:v>47.7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7-48BA-A742-B5ABF8FF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0" t="str">
        <f>データ!H6</f>
        <v>鹿児島県鹿児島市　市立病院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500床以上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学術・研究機関出身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データ!Z6</f>
        <v>568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データ!AA6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データ!AB6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2" t="s">
        <v>20</v>
      </c>
      <c r="NK9" s="93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32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 t="str">
        <f>データ!AC6</f>
        <v>-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データ!AD6</f>
        <v>6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データ!AE6</f>
        <v>574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FZ11" s="81" t="s">
        <v>28</v>
      </c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3"/>
      <c r="ID11" s="81" t="s">
        <v>29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30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31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4">
        <f>データ!U6</f>
        <v>601546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51227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非該当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FZ12" s="89" t="str">
        <f>データ!Y6</f>
        <v>７：１</v>
      </c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1"/>
      <c r="ID12" s="84">
        <f>データ!AF6</f>
        <v>568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データ!AG6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データ!AH6</f>
        <v>568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4" t="s">
        <v>32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4" t="s">
        <v>33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34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106" t="s">
        <v>35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36</v>
      </c>
      <c r="NK16" s="109"/>
      <c r="NL16" s="109"/>
      <c r="NM16" s="109"/>
      <c r="NN16" s="110"/>
      <c r="NO16" s="108" t="s">
        <v>37</v>
      </c>
      <c r="NP16" s="109"/>
      <c r="NQ16" s="109"/>
      <c r="NR16" s="109"/>
      <c r="NS16" s="110"/>
      <c r="NT16" s="108" t="s">
        <v>38</v>
      </c>
      <c r="NU16" s="109"/>
      <c r="NV16" s="109"/>
      <c r="NW16" s="109"/>
      <c r="NX16" s="110"/>
    </row>
    <row r="17" spans="1:393" ht="13.5" customHeight="1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39</v>
      </c>
      <c r="NK18" s="97"/>
      <c r="NL18" s="97"/>
      <c r="NM18" s="100" t="s">
        <v>40</v>
      </c>
      <c r="NN18" s="101"/>
      <c r="NO18" s="96" t="s">
        <v>39</v>
      </c>
      <c r="NP18" s="97"/>
      <c r="NQ18" s="97"/>
      <c r="NR18" s="100" t="s">
        <v>40</v>
      </c>
      <c r="NS18" s="101"/>
      <c r="NT18" s="96" t="s">
        <v>39</v>
      </c>
      <c r="NU18" s="97"/>
      <c r="NV18" s="97"/>
      <c r="NW18" s="100" t="s">
        <v>40</v>
      </c>
      <c r="NX18" s="101"/>
      <c r="OC18" s="2" t="s">
        <v>41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42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43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44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45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193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46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47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48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49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50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51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52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53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54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55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H28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H29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H30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R01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R02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H28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H29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H30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R01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R02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H28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H29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H30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R01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R02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H28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H29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H30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R01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R02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56</v>
      </c>
    </row>
    <row r="33" spans="1:393" ht="13.5" customHeight="1">
      <c r="A33" s="2"/>
      <c r="B33" s="25"/>
      <c r="D33" s="5"/>
      <c r="E33" s="5"/>
      <c r="F33" s="5"/>
      <c r="G33" s="128" t="s">
        <v>57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データ!AI7</f>
        <v>96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データ!AJ7</f>
        <v>99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データ!AK7</f>
        <v>100.9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データ!AL7</f>
        <v>99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データ!AM7</f>
        <v>96.1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57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データ!AT7</f>
        <v>96.3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データ!AU7</f>
        <v>98.1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データ!AV7</f>
        <v>100.4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データ!AW7</f>
        <v>98.8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データ!AX7</f>
        <v>95.8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57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データ!BE7</f>
        <v>0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データ!BF7</f>
        <v>0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データ!BG7</f>
        <v>0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データ!BH7</f>
        <v>0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データ!BI7</f>
        <v>0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57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データ!BP7</f>
        <v>88.1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データ!BQ7</f>
        <v>90.5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データ!BR7</f>
        <v>89.6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データ!BS7</f>
        <v>89.6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データ!BT7</f>
        <v>83.7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58</v>
      </c>
    </row>
    <row r="34" spans="1:393" ht="13.5" customHeight="1">
      <c r="A34" s="2"/>
      <c r="B34" s="25"/>
      <c r="D34" s="5"/>
      <c r="E34" s="5"/>
      <c r="F34" s="5"/>
      <c r="G34" s="128" t="s">
        <v>59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データ!AN7</f>
        <v>99.8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データ!AO7</f>
        <v>100.1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データ!AP7</f>
        <v>100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データ!AQ7</f>
        <v>99.2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データ!AR7</f>
        <v>102.9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59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データ!AY7</f>
        <v>93.6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データ!AZ7</f>
        <v>94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データ!BA7</f>
        <v>94.1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データ!BB7</f>
        <v>93.7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データ!BC7</f>
        <v>88.7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59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データ!BJ7</f>
        <v>33.9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データ!BK7</f>
        <v>34.9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データ!BL7</f>
        <v>32.6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データ!BM7</f>
        <v>27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データ!BN7</f>
        <v>34.200000000000003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59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データ!BU7</f>
        <v>79.5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データ!BV7</f>
        <v>79.900000000000006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データ!BW7</f>
        <v>80.2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データ!BX7</f>
        <v>79.8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データ!BY7</f>
        <v>70.599999999999994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60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61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62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63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64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65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66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192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67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68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69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70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71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72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73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74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75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76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77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78</v>
      </c>
    </row>
    <row r="51" spans="1:393" ht="21.7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79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80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81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  <c r="OC53" s="28" t="s">
        <v>82</v>
      </c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H28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H29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H30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R01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R02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H28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H29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H30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R01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R02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H28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H29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H30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R01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R02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H28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H29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H30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R01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R02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44" t="s">
        <v>191</v>
      </c>
      <c r="NK54" s="145"/>
      <c r="NL54" s="145"/>
      <c r="NM54" s="145"/>
      <c r="NN54" s="145"/>
      <c r="NO54" s="145"/>
      <c r="NP54" s="145"/>
      <c r="NQ54" s="145"/>
      <c r="NR54" s="145"/>
      <c r="NS54" s="145"/>
      <c r="NT54" s="145"/>
      <c r="NU54" s="145"/>
      <c r="NV54" s="145"/>
      <c r="NW54" s="145"/>
      <c r="NX54" s="146"/>
    </row>
    <row r="55" spans="1:393" ht="13.5" customHeight="1">
      <c r="A55" s="2"/>
      <c r="B55" s="25"/>
      <c r="C55" s="5"/>
      <c r="D55" s="5"/>
      <c r="E55" s="5"/>
      <c r="F55" s="5"/>
      <c r="G55" s="128" t="s">
        <v>57</v>
      </c>
      <c r="H55" s="128"/>
      <c r="I55" s="128"/>
      <c r="J55" s="128"/>
      <c r="K55" s="128"/>
      <c r="L55" s="128"/>
      <c r="M55" s="128"/>
      <c r="N55" s="128"/>
      <c r="O55" s="128"/>
      <c r="P55" s="151">
        <f>データ!CA7</f>
        <v>69850</v>
      </c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3"/>
      <c r="AE55" s="151">
        <f>データ!CB7</f>
        <v>73160</v>
      </c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3"/>
      <c r="AT55" s="151">
        <f>データ!CC7</f>
        <v>79211</v>
      </c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3"/>
      <c r="BI55" s="151">
        <f>データ!CD7</f>
        <v>80641</v>
      </c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3"/>
      <c r="BX55" s="151">
        <f>データ!CE7</f>
        <v>83951</v>
      </c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3"/>
      <c r="CO55" s="5"/>
      <c r="CP55" s="5"/>
      <c r="CQ55" s="5"/>
      <c r="CR55" s="5"/>
      <c r="CS55" s="5"/>
      <c r="CT55" s="5"/>
      <c r="CU55" s="128" t="s">
        <v>57</v>
      </c>
      <c r="CV55" s="128"/>
      <c r="CW55" s="128"/>
      <c r="CX55" s="128"/>
      <c r="CY55" s="128"/>
      <c r="CZ55" s="128"/>
      <c r="DA55" s="128"/>
      <c r="DB55" s="128"/>
      <c r="DC55" s="128"/>
      <c r="DD55" s="151">
        <f>データ!CL7</f>
        <v>19736</v>
      </c>
      <c r="DE55" s="152"/>
      <c r="DF55" s="152"/>
      <c r="DG55" s="152"/>
      <c r="DH55" s="152"/>
      <c r="DI55" s="152"/>
      <c r="DJ55" s="152"/>
      <c r="DK55" s="152"/>
      <c r="DL55" s="152"/>
      <c r="DM55" s="152"/>
      <c r="DN55" s="152"/>
      <c r="DO55" s="152"/>
      <c r="DP55" s="152"/>
      <c r="DQ55" s="152"/>
      <c r="DR55" s="153"/>
      <c r="DS55" s="151">
        <f>データ!CM7</f>
        <v>21629</v>
      </c>
      <c r="DT55" s="152"/>
      <c r="DU55" s="152"/>
      <c r="DV55" s="152"/>
      <c r="DW55" s="152"/>
      <c r="DX55" s="152"/>
      <c r="DY55" s="152"/>
      <c r="DZ55" s="152"/>
      <c r="EA55" s="152"/>
      <c r="EB55" s="152"/>
      <c r="EC55" s="152"/>
      <c r="ED55" s="152"/>
      <c r="EE55" s="152"/>
      <c r="EF55" s="152"/>
      <c r="EG55" s="153"/>
      <c r="EH55" s="151">
        <f>データ!CN7</f>
        <v>25148</v>
      </c>
      <c r="EI55" s="152"/>
      <c r="EJ55" s="152"/>
      <c r="EK55" s="152"/>
      <c r="EL55" s="152"/>
      <c r="EM55" s="152"/>
      <c r="EN55" s="152"/>
      <c r="EO55" s="152"/>
      <c r="EP55" s="152"/>
      <c r="EQ55" s="152"/>
      <c r="ER55" s="152"/>
      <c r="ES55" s="152"/>
      <c r="ET55" s="152"/>
      <c r="EU55" s="152"/>
      <c r="EV55" s="153"/>
      <c r="EW55" s="151">
        <f>データ!CO7</f>
        <v>26222</v>
      </c>
      <c r="EX55" s="152"/>
      <c r="EY55" s="152"/>
      <c r="EZ55" s="152"/>
      <c r="FA55" s="152"/>
      <c r="FB55" s="152"/>
      <c r="FC55" s="152"/>
      <c r="FD55" s="152"/>
      <c r="FE55" s="152"/>
      <c r="FF55" s="152"/>
      <c r="FG55" s="152"/>
      <c r="FH55" s="152"/>
      <c r="FI55" s="152"/>
      <c r="FJ55" s="152"/>
      <c r="FK55" s="153"/>
      <c r="FL55" s="151">
        <f>データ!CP7</f>
        <v>28727</v>
      </c>
      <c r="FM55" s="152"/>
      <c r="FN55" s="152"/>
      <c r="FO55" s="152"/>
      <c r="FP55" s="152"/>
      <c r="FQ55" s="152"/>
      <c r="FR55" s="152"/>
      <c r="FS55" s="152"/>
      <c r="FT55" s="152"/>
      <c r="FU55" s="152"/>
      <c r="FV55" s="152"/>
      <c r="FW55" s="152"/>
      <c r="FX55" s="152"/>
      <c r="FY55" s="152"/>
      <c r="FZ55" s="153"/>
      <c r="GA55" s="5"/>
      <c r="GB55" s="5"/>
      <c r="GC55" s="5"/>
      <c r="GD55" s="5"/>
      <c r="GE55" s="5"/>
      <c r="GF55" s="5"/>
      <c r="GG55" s="5"/>
      <c r="GH55" s="5"/>
      <c r="GI55" s="128" t="s">
        <v>57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データ!CW7</f>
        <v>48.9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データ!CX7</f>
        <v>46.3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データ!CY7</f>
        <v>42.8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データ!CZ7</f>
        <v>42.7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データ!DA7</f>
        <v>51.2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57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データ!DH7</f>
        <v>25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データ!DI7</f>
        <v>26.9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データ!DJ7</f>
        <v>29.3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データ!DK7</f>
        <v>30.1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データ!DL7</f>
        <v>30.9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47"/>
      <c r="NK55" s="145"/>
      <c r="NL55" s="145"/>
      <c r="NM55" s="145"/>
      <c r="NN55" s="145"/>
      <c r="NO55" s="145"/>
      <c r="NP55" s="145"/>
      <c r="NQ55" s="145"/>
      <c r="NR55" s="145"/>
      <c r="NS55" s="145"/>
      <c r="NT55" s="145"/>
      <c r="NU55" s="145"/>
      <c r="NV55" s="145"/>
      <c r="NW55" s="145"/>
      <c r="NX55" s="146"/>
    </row>
    <row r="56" spans="1:393" ht="13.5" customHeight="1">
      <c r="A56" s="2"/>
      <c r="B56" s="25"/>
      <c r="C56" s="5"/>
      <c r="D56" s="5"/>
      <c r="E56" s="5"/>
      <c r="F56" s="5"/>
      <c r="G56" s="128" t="s">
        <v>59</v>
      </c>
      <c r="H56" s="128"/>
      <c r="I56" s="128"/>
      <c r="J56" s="128"/>
      <c r="K56" s="128"/>
      <c r="L56" s="128"/>
      <c r="M56" s="128"/>
      <c r="N56" s="128"/>
      <c r="O56" s="128"/>
      <c r="P56" s="151">
        <f>データ!CF7</f>
        <v>64765</v>
      </c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3"/>
      <c r="AE56" s="151">
        <f>データ!CG7</f>
        <v>66228</v>
      </c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3"/>
      <c r="AT56" s="151">
        <f>データ!CH7</f>
        <v>68751</v>
      </c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3"/>
      <c r="BI56" s="151">
        <f>データ!CI7</f>
        <v>70630</v>
      </c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3"/>
      <c r="BX56" s="151">
        <f>データ!CJ7</f>
        <v>75766</v>
      </c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3"/>
      <c r="CO56" s="5"/>
      <c r="CP56" s="5"/>
      <c r="CQ56" s="5"/>
      <c r="CR56" s="5"/>
      <c r="CS56" s="5"/>
      <c r="CT56" s="5"/>
      <c r="CU56" s="128" t="s">
        <v>59</v>
      </c>
      <c r="CV56" s="128"/>
      <c r="CW56" s="128"/>
      <c r="CX56" s="128"/>
      <c r="CY56" s="128"/>
      <c r="CZ56" s="128"/>
      <c r="DA56" s="128"/>
      <c r="DB56" s="128"/>
      <c r="DC56" s="128"/>
      <c r="DD56" s="151">
        <f>データ!CQ7</f>
        <v>17680</v>
      </c>
      <c r="DE56" s="152"/>
      <c r="DF56" s="152"/>
      <c r="DG56" s="152"/>
      <c r="DH56" s="152"/>
      <c r="DI56" s="152"/>
      <c r="DJ56" s="152"/>
      <c r="DK56" s="152"/>
      <c r="DL56" s="152"/>
      <c r="DM56" s="152"/>
      <c r="DN56" s="152"/>
      <c r="DO56" s="152"/>
      <c r="DP56" s="152"/>
      <c r="DQ56" s="152"/>
      <c r="DR56" s="153"/>
      <c r="DS56" s="151">
        <f>データ!CR7</f>
        <v>18393</v>
      </c>
      <c r="DT56" s="152"/>
      <c r="DU56" s="152"/>
      <c r="DV56" s="152"/>
      <c r="DW56" s="152"/>
      <c r="DX56" s="152"/>
      <c r="DY56" s="152"/>
      <c r="DZ56" s="152"/>
      <c r="EA56" s="152"/>
      <c r="EB56" s="152"/>
      <c r="EC56" s="152"/>
      <c r="ED56" s="152"/>
      <c r="EE56" s="152"/>
      <c r="EF56" s="152"/>
      <c r="EG56" s="153"/>
      <c r="EH56" s="151">
        <f>データ!CS7</f>
        <v>19207</v>
      </c>
      <c r="EI56" s="152"/>
      <c r="EJ56" s="152"/>
      <c r="EK56" s="152"/>
      <c r="EL56" s="152"/>
      <c r="EM56" s="152"/>
      <c r="EN56" s="152"/>
      <c r="EO56" s="152"/>
      <c r="EP56" s="152"/>
      <c r="EQ56" s="152"/>
      <c r="ER56" s="152"/>
      <c r="ES56" s="152"/>
      <c r="ET56" s="152"/>
      <c r="EU56" s="152"/>
      <c r="EV56" s="153"/>
      <c r="EW56" s="151">
        <f>データ!CT7</f>
        <v>20687</v>
      </c>
      <c r="EX56" s="152"/>
      <c r="EY56" s="152"/>
      <c r="EZ56" s="152"/>
      <c r="FA56" s="152"/>
      <c r="FB56" s="152"/>
      <c r="FC56" s="152"/>
      <c r="FD56" s="152"/>
      <c r="FE56" s="152"/>
      <c r="FF56" s="152"/>
      <c r="FG56" s="152"/>
      <c r="FH56" s="152"/>
      <c r="FI56" s="152"/>
      <c r="FJ56" s="152"/>
      <c r="FK56" s="153"/>
      <c r="FL56" s="151">
        <f>データ!CU7</f>
        <v>22637</v>
      </c>
      <c r="FM56" s="152"/>
      <c r="FN56" s="152"/>
      <c r="FO56" s="152"/>
      <c r="FP56" s="152"/>
      <c r="FQ56" s="152"/>
      <c r="FR56" s="152"/>
      <c r="FS56" s="152"/>
      <c r="FT56" s="152"/>
      <c r="FU56" s="152"/>
      <c r="FV56" s="152"/>
      <c r="FW56" s="152"/>
      <c r="FX56" s="152"/>
      <c r="FY56" s="152"/>
      <c r="FZ56" s="153"/>
      <c r="GA56" s="5"/>
      <c r="GB56" s="5"/>
      <c r="GC56" s="5"/>
      <c r="GD56" s="5"/>
      <c r="GE56" s="5"/>
      <c r="GF56" s="5"/>
      <c r="GG56" s="5"/>
      <c r="GH56" s="5"/>
      <c r="GI56" s="128" t="s">
        <v>59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データ!DB7</f>
        <v>49.2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データ!DC7</f>
        <v>48.7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データ!DD7</f>
        <v>48.3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データ!DE7</f>
        <v>47.7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データ!DF7</f>
        <v>51.8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59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データ!DM7</f>
        <v>27.4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データ!DN7</f>
        <v>27.8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データ!DO7</f>
        <v>28.1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データ!DP7</f>
        <v>29.2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データ!DQ7</f>
        <v>29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47"/>
      <c r="NK56" s="145"/>
      <c r="NL56" s="145"/>
      <c r="NM56" s="145"/>
      <c r="NN56" s="145"/>
      <c r="NO56" s="145"/>
      <c r="NP56" s="145"/>
      <c r="NQ56" s="145"/>
      <c r="NR56" s="145"/>
      <c r="NS56" s="145"/>
      <c r="NT56" s="145"/>
      <c r="NU56" s="145"/>
      <c r="NV56" s="145"/>
      <c r="NW56" s="145"/>
      <c r="NX56" s="146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47"/>
      <c r="NK57" s="145"/>
      <c r="NL57" s="145"/>
      <c r="NM57" s="145"/>
      <c r="NN57" s="145"/>
      <c r="NO57" s="145"/>
      <c r="NP57" s="145"/>
      <c r="NQ57" s="145"/>
      <c r="NR57" s="145"/>
      <c r="NS57" s="145"/>
      <c r="NT57" s="145"/>
      <c r="NU57" s="145"/>
      <c r="NV57" s="145"/>
      <c r="NW57" s="145"/>
      <c r="NX57" s="146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47"/>
      <c r="NK58" s="145"/>
      <c r="NL58" s="145"/>
      <c r="NM58" s="145"/>
      <c r="NN58" s="145"/>
      <c r="NO58" s="145"/>
      <c r="NP58" s="145"/>
      <c r="NQ58" s="145"/>
      <c r="NR58" s="145"/>
      <c r="NS58" s="145"/>
      <c r="NT58" s="145"/>
      <c r="NU58" s="145"/>
      <c r="NV58" s="145"/>
      <c r="NW58" s="145"/>
      <c r="NX58" s="146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47"/>
      <c r="NK59" s="145"/>
      <c r="NL59" s="145"/>
      <c r="NM59" s="145"/>
      <c r="NN59" s="145"/>
      <c r="NO59" s="145"/>
      <c r="NP59" s="145"/>
      <c r="NQ59" s="145"/>
      <c r="NR59" s="145"/>
      <c r="NS59" s="145"/>
      <c r="NT59" s="145"/>
      <c r="NU59" s="145"/>
      <c r="NV59" s="145"/>
      <c r="NW59" s="145"/>
      <c r="NX59" s="146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47"/>
      <c r="NK60" s="145"/>
      <c r="NL60" s="145"/>
      <c r="NM60" s="145"/>
      <c r="NN60" s="145"/>
      <c r="NO60" s="145"/>
      <c r="NP60" s="145"/>
      <c r="NQ60" s="145"/>
      <c r="NR60" s="145"/>
      <c r="NS60" s="145"/>
      <c r="NT60" s="145"/>
      <c r="NU60" s="145"/>
      <c r="NV60" s="145"/>
      <c r="NW60" s="145"/>
      <c r="NX60" s="146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47"/>
      <c r="NK61" s="145"/>
      <c r="NL61" s="145"/>
      <c r="NM61" s="145"/>
      <c r="NN61" s="145"/>
      <c r="NO61" s="145"/>
      <c r="NP61" s="145"/>
      <c r="NQ61" s="145"/>
      <c r="NR61" s="145"/>
      <c r="NS61" s="145"/>
      <c r="NT61" s="145"/>
      <c r="NU61" s="145"/>
      <c r="NV61" s="145"/>
      <c r="NW61" s="145"/>
      <c r="NX61" s="146"/>
    </row>
    <row r="62" spans="1:393" ht="13.5" customHeight="1">
      <c r="A62" s="27"/>
      <c r="B62" s="22"/>
      <c r="C62" s="23"/>
      <c r="D62" s="23"/>
      <c r="E62" s="23"/>
      <c r="F62" s="106" t="s">
        <v>83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47"/>
      <c r="NK62" s="145"/>
      <c r="NL62" s="145"/>
      <c r="NM62" s="145"/>
      <c r="NN62" s="145"/>
      <c r="NO62" s="145"/>
      <c r="NP62" s="145"/>
      <c r="NQ62" s="145"/>
      <c r="NR62" s="145"/>
      <c r="NS62" s="145"/>
      <c r="NT62" s="145"/>
      <c r="NU62" s="145"/>
      <c r="NV62" s="145"/>
      <c r="NW62" s="145"/>
      <c r="NX62" s="146"/>
    </row>
    <row r="63" spans="1:393" ht="13.5" customHeight="1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47"/>
      <c r="NK63" s="145"/>
      <c r="NL63" s="145"/>
      <c r="NM63" s="145"/>
      <c r="NN63" s="145"/>
      <c r="NO63" s="145"/>
      <c r="NP63" s="145"/>
      <c r="NQ63" s="145"/>
      <c r="NR63" s="145"/>
      <c r="NS63" s="145"/>
      <c r="NT63" s="145"/>
      <c r="NU63" s="145"/>
      <c r="NV63" s="145"/>
      <c r="NW63" s="145"/>
      <c r="NX63" s="146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47"/>
      <c r="NK64" s="145"/>
      <c r="NL64" s="145"/>
      <c r="NM64" s="145"/>
      <c r="NN64" s="145"/>
      <c r="NO64" s="145"/>
      <c r="NP64" s="145"/>
      <c r="NQ64" s="145"/>
      <c r="NR64" s="145"/>
      <c r="NS64" s="145"/>
      <c r="NT64" s="145"/>
      <c r="NU64" s="145"/>
      <c r="NV64" s="145"/>
      <c r="NW64" s="145"/>
      <c r="NX64" s="146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47"/>
      <c r="NK65" s="145"/>
      <c r="NL65" s="145"/>
      <c r="NM65" s="145"/>
      <c r="NN65" s="145"/>
      <c r="NO65" s="145"/>
      <c r="NP65" s="145"/>
      <c r="NQ65" s="145"/>
      <c r="NR65" s="145"/>
      <c r="NS65" s="145"/>
      <c r="NT65" s="145"/>
      <c r="NU65" s="145"/>
      <c r="NV65" s="145"/>
      <c r="NW65" s="145"/>
      <c r="NX65" s="146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47"/>
      <c r="NK66" s="145"/>
      <c r="NL66" s="145"/>
      <c r="NM66" s="145"/>
      <c r="NN66" s="145"/>
      <c r="NO66" s="145"/>
      <c r="NP66" s="145"/>
      <c r="NQ66" s="145"/>
      <c r="NR66" s="145"/>
      <c r="NS66" s="145"/>
      <c r="NT66" s="145"/>
      <c r="NU66" s="145"/>
      <c r="NV66" s="145"/>
      <c r="NW66" s="145"/>
      <c r="NX66" s="14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48"/>
      <c r="NK67" s="149"/>
      <c r="NL67" s="149"/>
      <c r="NM67" s="149"/>
      <c r="NN67" s="149"/>
      <c r="NO67" s="149"/>
      <c r="NP67" s="149"/>
      <c r="NQ67" s="149"/>
      <c r="NR67" s="149"/>
      <c r="NS67" s="149"/>
      <c r="NT67" s="149"/>
      <c r="NU67" s="149"/>
      <c r="NV67" s="149"/>
      <c r="NW67" s="149"/>
      <c r="NX67" s="150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84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54" t="s">
        <v>194</v>
      </c>
      <c r="NK70" s="155"/>
      <c r="NL70" s="155"/>
      <c r="NM70" s="155"/>
      <c r="NN70" s="155"/>
      <c r="NO70" s="155"/>
      <c r="NP70" s="155"/>
      <c r="NQ70" s="155"/>
      <c r="NR70" s="155"/>
      <c r="NS70" s="155"/>
      <c r="NT70" s="155"/>
      <c r="NU70" s="155"/>
      <c r="NV70" s="155"/>
      <c r="NW70" s="155"/>
      <c r="NX70" s="156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54"/>
      <c r="NK71" s="155"/>
      <c r="NL71" s="155"/>
      <c r="NM71" s="155"/>
      <c r="NN71" s="155"/>
      <c r="NO71" s="155"/>
      <c r="NP71" s="155"/>
      <c r="NQ71" s="155"/>
      <c r="NR71" s="155"/>
      <c r="NS71" s="155"/>
      <c r="NT71" s="155"/>
      <c r="NU71" s="155"/>
      <c r="NV71" s="155"/>
      <c r="NW71" s="155"/>
      <c r="NX71" s="156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54"/>
      <c r="NK72" s="155"/>
      <c r="NL72" s="155"/>
      <c r="NM72" s="155"/>
      <c r="NN72" s="155"/>
      <c r="NO72" s="155"/>
      <c r="NP72" s="155"/>
      <c r="NQ72" s="155"/>
      <c r="NR72" s="155"/>
      <c r="NS72" s="155"/>
      <c r="NT72" s="155"/>
      <c r="NU72" s="155"/>
      <c r="NV72" s="155"/>
      <c r="NW72" s="155"/>
      <c r="NX72" s="156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4"/>
      <c r="NK73" s="155"/>
      <c r="NL73" s="155"/>
      <c r="NM73" s="155"/>
      <c r="NN73" s="155"/>
      <c r="NO73" s="155"/>
      <c r="NP73" s="155"/>
      <c r="NQ73" s="155"/>
      <c r="NR73" s="155"/>
      <c r="NS73" s="155"/>
      <c r="NT73" s="155"/>
      <c r="NU73" s="155"/>
      <c r="NV73" s="155"/>
      <c r="NW73" s="155"/>
      <c r="NX73" s="156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4"/>
      <c r="NK74" s="155"/>
      <c r="NL74" s="155"/>
      <c r="NM74" s="155"/>
      <c r="NN74" s="155"/>
      <c r="NO74" s="155"/>
      <c r="NP74" s="155"/>
      <c r="NQ74" s="155"/>
      <c r="NR74" s="155"/>
      <c r="NS74" s="155"/>
      <c r="NT74" s="155"/>
      <c r="NU74" s="155"/>
      <c r="NV74" s="155"/>
      <c r="NW74" s="155"/>
      <c r="NX74" s="156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4"/>
      <c r="NK75" s="155"/>
      <c r="NL75" s="155"/>
      <c r="NM75" s="155"/>
      <c r="NN75" s="155"/>
      <c r="NO75" s="155"/>
      <c r="NP75" s="155"/>
      <c r="NQ75" s="155"/>
      <c r="NR75" s="155"/>
      <c r="NS75" s="155"/>
      <c r="NT75" s="155"/>
      <c r="NU75" s="155"/>
      <c r="NV75" s="155"/>
      <c r="NW75" s="155"/>
      <c r="NX75" s="156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4"/>
      <c r="NK76" s="155"/>
      <c r="NL76" s="155"/>
      <c r="NM76" s="155"/>
      <c r="NN76" s="155"/>
      <c r="NO76" s="155"/>
      <c r="NP76" s="155"/>
      <c r="NQ76" s="155"/>
      <c r="NR76" s="155"/>
      <c r="NS76" s="155"/>
      <c r="NT76" s="155"/>
      <c r="NU76" s="155"/>
      <c r="NV76" s="155"/>
      <c r="NW76" s="155"/>
      <c r="NX76" s="156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4"/>
      <c r="NK77" s="155"/>
      <c r="NL77" s="155"/>
      <c r="NM77" s="155"/>
      <c r="NN77" s="155"/>
      <c r="NO77" s="155"/>
      <c r="NP77" s="155"/>
      <c r="NQ77" s="155"/>
      <c r="NR77" s="155"/>
      <c r="NS77" s="155"/>
      <c r="NT77" s="155"/>
      <c r="NU77" s="155"/>
      <c r="NV77" s="155"/>
      <c r="NW77" s="155"/>
      <c r="NX77" s="156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60" t="str">
        <f>データ!$B$11</f>
        <v>H28</v>
      </c>
      <c r="V78" s="160"/>
      <c r="W78" s="160"/>
      <c r="X78" s="160"/>
      <c r="Y78" s="160"/>
      <c r="Z78" s="160"/>
      <c r="AA78" s="160"/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 t="str">
        <f>データ!$C$11</f>
        <v>H29</v>
      </c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 t="str">
        <f>データ!$D$11</f>
        <v>H30</v>
      </c>
      <c r="BH78" s="160"/>
      <c r="BI78" s="160"/>
      <c r="BJ78" s="160"/>
      <c r="BK78" s="160"/>
      <c r="BL78" s="160"/>
      <c r="BM78" s="160"/>
      <c r="BN78" s="160"/>
      <c r="BO78" s="160"/>
      <c r="BP78" s="160"/>
      <c r="BQ78" s="160"/>
      <c r="BR78" s="160"/>
      <c r="BS78" s="160"/>
      <c r="BT78" s="160"/>
      <c r="BU78" s="160"/>
      <c r="BV78" s="160"/>
      <c r="BW78" s="160"/>
      <c r="BX78" s="160"/>
      <c r="BY78" s="160"/>
      <c r="BZ78" s="160" t="str">
        <f>データ!$E$11</f>
        <v>R01</v>
      </c>
      <c r="CA78" s="160"/>
      <c r="CB78" s="160"/>
      <c r="CC78" s="160"/>
      <c r="CD78" s="160"/>
      <c r="CE78" s="160"/>
      <c r="CF78" s="160"/>
      <c r="CG78" s="160"/>
      <c r="CH78" s="160"/>
      <c r="CI78" s="160"/>
      <c r="CJ78" s="160"/>
      <c r="CK78" s="160"/>
      <c r="CL78" s="160"/>
      <c r="CM78" s="160"/>
      <c r="CN78" s="160"/>
      <c r="CO78" s="160"/>
      <c r="CP78" s="160"/>
      <c r="CQ78" s="160"/>
      <c r="CR78" s="160"/>
      <c r="CS78" s="160" t="str">
        <f>データ!$F$11</f>
        <v>R02</v>
      </c>
      <c r="CT78" s="160"/>
      <c r="CU78" s="160"/>
      <c r="CV78" s="160"/>
      <c r="CW78" s="160"/>
      <c r="CX78" s="160"/>
      <c r="CY78" s="160"/>
      <c r="CZ78" s="160"/>
      <c r="DA78" s="160"/>
      <c r="DB78" s="160"/>
      <c r="DC78" s="160"/>
      <c r="DD78" s="160"/>
      <c r="DE78" s="160"/>
      <c r="DF78" s="160"/>
      <c r="DG78" s="160"/>
      <c r="DH78" s="160"/>
      <c r="DI78" s="160"/>
      <c r="DJ78" s="160"/>
      <c r="DK78" s="160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60" t="str">
        <f>データ!$B$11</f>
        <v>H28</v>
      </c>
      <c r="EP78" s="160"/>
      <c r="EQ78" s="160"/>
      <c r="ER78" s="160"/>
      <c r="ES78" s="160"/>
      <c r="ET78" s="160"/>
      <c r="EU78" s="160"/>
      <c r="EV78" s="160"/>
      <c r="EW78" s="160"/>
      <c r="EX78" s="160"/>
      <c r="EY78" s="160"/>
      <c r="EZ78" s="160"/>
      <c r="FA78" s="160"/>
      <c r="FB78" s="160"/>
      <c r="FC78" s="160"/>
      <c r="FD78" s="160"/>
      <c r="FE78" s="160"/>
      <c r="FF78" s="160"/>
      <c r="FG78" s="160"/>
      <c r="FH78" s="160" t="str">
        <f>データ!$C$11</f>
        <v>H29</v>
      </c>
      <c r="FI78" s="160"/>
      <c r="FJ78" s="160"/>
      <c r="FK78" s="160"/>
      <c r="FL78" s="160"/>
      <c r="FM78" s="160"/>
      <c r="FN78" s="160"/>
      <c r="FO78" s="160"/>
      <c r="FP78" s="160"/>
      <c r="FQ78" s="160"/>
      <c r="FR78" s="160"/>
      <c r="FS78" s="160"/>
      <c r="FT78" s="160"/>
      <c r="FU78" s="160"/>
      <c r="FV78" s="160"/>
      <c r="FW78" s="160"/>
      <c r="FX78" s="160"/>
      <c r="FY78" s="160"/>
      <c r="FZ78" s="160"/>
      <c r="GA78" s="160" t="str">
        <f>データ!$D$11</f>
        <v>H30</v>
      </c>
      <c r="GB78" s="160"/>
      <c r="GC78" s="160"/>
      <c r="GD78" s="160"/>
      <c r="GE78" s="160"/>
      <c r="GF78" s="160"/>
      <c r="GG78" s="160"/>
      <c r="GH78" s="160"/>
      <c r="GI78" s="160"/>
      <c r="GJ78" s="160"/>
      <c r="GK78" s="160"/>
      <c r="GL78" s="160"/>
      <c r="GM78" s="160"/>
      <c r="GN78" s="160"/>
      <c r="GO78" s="160"/>
      <c r="GP78" s="160"/>
      <c r="GQ78" s="160"/>
      <c r="GR78" s="160"/>
      <c r="GS78" s="160"/>
      <c r="GT78" s="160" t="str">
        <f>データ!$E$11</f>
        <v>R01</v>
      </c>
      <c r="GU78" s="160"/>
      <c r="GV78" s="160"/>
      <c r="GW78" s="160"/>
      <c r="GX78" s="160"/>
      <c r="GY78" s="160"/>
      <c r="GZ78" s="160"/>
      <c r="HA78" s="160"/>
      <c r="HB78" s="160"/>
      <c r="HC78" s="160"/>
      <c r="HD78" s="160"/>
      <c r="HE78" s="160"/>
      <c r="HF78" s="160"/>
      <c r="HG78" s="160"/>
      <c r="HH78" s="160"/>
      <c r="HI78" s="160"/>
      <c r="HJ78" s="160"/>
      <c r="HK78" s="160"/>
      <c r="HL78" s="160"/>
      <c r="HM78" s="160" t="str">
        <f>データ!$F$11</f>
        <v>R02</v>
      </c>
      <c r="HN78" s="160"/>
      <c r="HO78" s="160"/>
      <c r="HP78" s="160"/>
      <c r="HQ78" s="160"/>
      <c r="HR78" s="160"/>
      <c r="HS78" s="160"/>
      <c r="HT78" s="160"/>
      <c r="HU78" s="160"/>
      <c r="HV78" s="160"/>
      <c r="HW78" s="160"/>
      <c r="HX78" s="160"/>
      <c r="HY78" s="160"/>
      <c r="HZ78" s="160"/>
      <c r="IA78" s="160"/>
      <c r="IB78" s="160"/>
      <c r="IC78" s="160"/>
      <c r="ID78" s="160"/>
      <c r="IE78" s="160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60" t="str">
        <f>データ!$B$11</f>
        <v>H28</v>
      </c>
      <c r="JK78" s="160"/>
      <c r="JL78" s="160"/>
      <c r="JM78" s="160"/>
      <c r="JN78" s="160"/>
      <c r="JO78" s="160"/>
      <c r="JP78" s="160"/>
      <c r="JQ78" s="160"/>
      <c r="JR78" s="160"/>
      <c r="JS78" s="160"/>
      <c r="JT78" s="160"/>
      <c r="JU78" s="160"/>
      <c r="JV78" s="160"/>
      <c r="JW78" s="160"/>
      <c r="JX78" s="160"/>
      <c r="JY78" s="160"/>
      <c r="JZ78" s="160"/>
      <c r="KA78" s="160"/>
      <c r="KB78" s="160"/>
      <c r="KC78" s="160" t="str">
        <f>データ!$C$11</f>
        <v>H29</v>
      </c>
      <c r="KD78" s="160"/>
      <c r="KE78" s="160"/>
      <c r="KF78" s="160"/>
      <c r="KG78" s="160"/>
      <c r="KH78" s="160"/>
      <c r="KI78" s="160"/>
      <c r="KJ78" s="160"/>
      <c r="KK78" s="160"/>
      <c r="KL78" s="160"/>
      <c r="KM78" s="160"/>
      <c r="KN78" s="160"/>
      <c r="KO78" s="160"/>
      <c r="KP78" s="160"/>
      <c r="KQ78" s="160"/>
      <c r="KR78" s="160"/>
      <c r="KS78" s="160"/>
      <c r="KT78" s="160"/>
      <c r="KU78" s="160"/>
      <c r="KV78" s="160" t="str">
        <f>データ!$D$11</f>
        <v>H30</v>
      </c>
      <c r="KW78" s="160"/>
      <c r="KX78" s="160"/>
      <c r="KY78" s="160"/>
      <c r="KZ78" s="160"/>
      <c r="LA78" s="160"/>
      <c r="LB78" s="160"/>
      <c r="LC78" s="160"/>
      <c r="LD78" s="160"/>
      <c r="LE78" s="160"/>
      <c r="LF78" s="160"/>
      <c r="LG78" s="160"/>
      <c r="LH78" s="160"/>
      <c r="LI78" s="160"/>
      <c r="LJ78" s="160"/>
      <c r="LK78" s="160"/>
      <c r="LL78" s="160"/>
      <c r="LM78" s="160"/>
      <c r="LN78" s="160"/>
      <c r="LO78" s="160" t="str">
        <f>データ!$E$11</f>
        <v>R01</v>
      </c>
      <c r="LP78" s="160"/>
      <c r="LQ78" s="160"/>
      <c r="LR78" s="160"/>
      <c r="LS78" s="160"/>
      <c r="LT78" s="160"/>
      <c r="LU78" s="160"/>
      <c r="LV78" s="160"/>
      <c r="LW78" s="160"/>
      <c r="LX78" s="160"/>
      <c r="LY78" s="160"/>
      <c r="LZ78" s="160"/>
      <c r="MA78" s="160"/>
      <c r="MB78" s="160"/>
      <c r="MC78" s="160"/>
      <c r="MD78" s="160"/>
      <c r="ME78" s="160"/>
      <c r="MF78" s="160"/>
      <c r="MG78" s="160"/>
      <c r="MH78" s="160" t="str">
        <f>データ!$F$11</f>
        <v>R02</v>
      </c>
      <c r="MI78" s="160"/>
      <c r="MJ78" s="160"/>
      <c r="MK78" s="160"/>
      <c r="ML78" s="160"/>
      <c r="MM78" s="160"/>
      <c r="MN78" s="160"/>
      <c r="MO78" s="160"/>
      <c r="MP78" s="160"/>
      <c r="MQ78" s="160"/>
      <c r="MR78" s="160"/>
      <c r="MS78" s="160"/>
      <c r="MT78" s="160"/>
      <c r="MU78" s="160"/>
      <c r="MV78" s="160"/>
      <c r="MW78" s="160"/>
      <c r="MX78" s="160"/>
      <c r="MY78" s="160"/>
      <c r="MZ78" s="160"/>
      <c r="NA78" s="5"/>
      <c r="NB78" s="5"/>
      <c r="NC78" s="5"/>
      <c r="ND78" s="5"/>
      <c r="NE78" s="5"/>
      <c r="NF78" s="5"/>
      <c r="NG78" s="39"/>
      <c r="NH78" s="27"/>
      <c r="NI78" s="2"/>
      <c r="NJ78" s="154"/>
      <c r="NK78" s="155"/>
      <c r="NL78" s="155"/>
      <c r="NM78" s="155"/>
      <c r="NN78" s="155"/>
      <c r="NO78" s="155"/>
      <c r="NP78" s="155"/>
      <c r="NQ78" s="155"/>
      <c r="NR78" s="155"/>
      <c r="NS78" s="155"/>
      <c r="NT78" s="155"/>
      <c r="NU78" s="155"/>
      <c r="NV78" s="155"/>
      <c r="NW78" s="155"/>
      <c r="NX78" s="156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161" t="s">
        <v>57</v>
      </c>
      <c r="K79" s="162"/>
      <c r="L79" s="162"/>
      <c r="M79" s="162"/>
      <c r="N79" s="162"/>
      <c r="O79" s="162"/>
      <c r="P79" s="162"/>
      <c r="Q79" s="162"/>
      <c r="R79" s="162"/>
      <c r="S79" s="162"/>
      <c r="T79" s="163"/>
      <c r="U79" s="164">
        <f>データ!DS7</f>
        <v>22.8</v>
      </c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>
        <f>データ!DT7</f>
        <v>27.8</v>
      </c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>
        <f>データ!DU7</f>
        <v>33.4</v>
      </c>
      <c r="BH79" s="164"/>
      <c r="BI79" s="164"/>
      <c r="BJ79" s="164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4">
        <f>データ!DV7</f>
        <v>37.799999999999997</v>
      </c>
      <c r="CA79" s="164"/>
      <c r="CB79" s="164"/>
      <c r="CC79" s="164"/>
      <c r="CD79" s="164"/>
      <c r="CE79" s="164"/>
      <c r="CF79" s="164"/>
      <c r="CG79" s="164"/>
      <c r="CH79" s="164"/>
      <c r="CI79" s="164"/>
      <c r="CJ79" s="164"/>
      <c r="CK79" s="164"/>
      <c r="CL79" s="164"/>
      <c r="CM79" s="164"/>
      <c r="CN79" s="164"/>
      <c r="CO79" s="164"/>
      <c r="CP79" s="164"/>
      <c r="CQ79" s="164"/>
      <c r="CR79" s="164"/>
      <c r="CS79" s="164">
        <f>データ!DW7</f>
        <v>38.4</v>
      </c>
      <c r="CT79" s="164"/>
      <c r="CU79" s="164"/>
      <c r="CV79" s="164"/>
      <c r="CW79" s="164"/>
      <c r="CX79" s="164"/>
      <c r="CY79" s="164"/>
      <c r="CZ79" s="164"/>
      <c r="DA79" s="164"/>
      <c r="DB79" s="164"/>
      <c r="DC79" s="164"/>
      <c r="DD79" s="164"/>
      <c r="DE79" s="164"/>
      <c r="DF79" s="164"/>
      <c r="DG79" s="164"/>
      <c r="DH79" s="164"/>
      <c r="DI79" s="164"/>
      <c r="DJ79" s="164"/>
      <c r="DK79" s="164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61" t="s">
        <v>57</v>
      </c>
      <c r="EE79" s="162"/>
      <c r="EF79" s="162"/>
      <c r="EG79" s="162"/>
      <c r="EH79" s="162"/>
      <c r="EI79" s="162"/>
      <c r="EJ79" s="162"/>
      <c r="EK79" s="162"/>
      <c r="EL79" s="162"/>
      <c r="EM79" s="162"/>
      <c r="EN79" s="163"/>
      <c r="EO79" s="164">
        <f>データ!ED7</f>
        <v>53.4</v>
      </c>
      <c r="EP79" s="164"/>
      <c r="EQ79" s="164"/>
      <c r="ER79" s="164"/>
      <c r="ES79" s="164"/>
      <c r="ET79" s="164"/>
      <c r="EU79" s="164"/>
      <c r="EV79" s="164"/>
      <c r="EW79" s="164"/>
      <c r="EX79" s="164"/>
      <c r="EY79" s="164"/>
      <c r="EZ79" s="164"/>
      <c r="FA79" s="164"/>
      <c r="FB79" s="164"/>
      <c r="FC79" s="164"/>
      <c r="FD79" s="164"/>
      <c r="FE79" s="164"/>
      <c r="FF79" s="164"/>
      <c r="FG79" s="164"/>
      <c r="FH79" s="164">
        <f>データ!EE7</f>
        <v>58.8</v>
      </c>
      <c r="FI79" s="164"/>
      <c r="FJ79" s="164"/>
      <c r="FK79" s="164"/>
      <c r="FL79" s="164"/>
      <c r="FM79" s="164"/>
      <c r="FN79" s="164"/>
      <c r="FO79" s="164"/>
      <c r="FP79" s="164"/>
      <c r="FQ79" s="164"/>
      <c r="FR79" s="164"/>
      <c r="FS79" s="164"/>
      <c r="FT79" s="164"/>
      <c r="FU79" s="164"/>
      <c r="FV79" s="164"/>
      <c r="FW79" s="164"/>
      <c r="FX79" s="164"/>
      <c r="FY79" s="164"/>
      <c r="FZ79" s="164"/>
      <c r="GA79" s="164">
        <f>データ!EF7</f>
        <v>67.099999999999994</v>
      </c>
      <c r="GB79" s="164"/>
      <c r="GC79" s="164"/>
      <c r="GD79" s="164"/>
      <c r="GE79" s="164"/>
      <c r="GF79" s="164"/>
      <c r="GG79" s="164"/>
      <c r="GH79" s="164"/>
      <c r="GI79" s="164"/>
      <c r="GJ79" s="164"/>
      <c r="GK79" s="164"/>
      <c r="GL79" s="164"/>
      <c r="GM79" s="164"/>
      <c r="GN79" s="164"/>
      <c r="GO79" s="164"/>
      <c r="GP79" s="164"/>
      <c r="GQ79" s="164"/>
      <c r="GR79" s="164"/>
      <c r="GS79" s="164"/>
      <c r="GT79" s="164">
        <f>データ!EG7</f>
        <v>71.099999999999994</v>
      </c>
      <c r="GU79" s="164"/>
      <c r="GV79" s="164"/>
      <c r="GW79" s="164"/>
      <c r="GX79" s="164"/>
      <c r="GY79" s="164"/>
      <c r="GZ79" s="164"/>
      <c r="HA79" s="164"/>
      <c r="HB79" s="164"/>
      <c r="HC79" s="164"/>
      <c r="HD79" s="164"/>
      <c r="HE79" s="164"/>
      <c r="HF79" s="164"/>
      <c r="HG79" s="164"/>
      <c r="HH79" s="164"/>
      <c r="HI79" s="164"/>
      <c r="HJ79" s="164"/>
      <c r="HK79" s="164"/>
      <c r="HL79" s="164"/>
      <c r="HM79" s="164">
        <f>データ!EH7</f>
        <v>62.6</v>
      </c>
      <c r="HN79" s="164"/>
      <c r="HO79" s="164"/>
      <c r="HP79" s="164"/>
      <c r="HQ79" s="164"/>
      <c r="HR79" s="164"/>
      <c r="HS79" s="164"/>
      <c r="HT79" s="164"/>
      <c r="HU79" s="164"/>
      <c r="HV79" s="164"/>
      <c r="HW79" s="164"/>
      <c r="HX79" s="164"/>
      <c r="HY79" s="164"/>
      <c r="HZ79" s="164"/>
      <c r="IA79" s="164"/>
      <c r="IB79" s="164"/>
      <c r="IC79" s="164"/>
      <c r="ID79" s="164"/>
      <c r="IE79" s="164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61" t="s">
        <v>57</v>
      </c>
      <c r="IZ79" s="162"/>
      <c r="JA79" s="162"/>
      <c r="JB79" s="162"/>
      <c r="JC79" s="162"/>
      <c r="JD79" s="162"/>
      <c r="JE79" s="162"/>
      <c r="JF79" s="162"/>
      <c r="JG79" s="162"/>
      <c r="JH79" s="162"/>
      <c r="JI79" s="163"/>
      <c r="JJ79" s="165">
        <f>データ!EO7</f>
        <v>47622167</v>
      </c>
      <c r="JK79" s="165"/>
      <c r="JL79" s="165"/>
      <c r="JM79" s="165"/>
      <c r="JN79" s="165"/>
      <c r="JO79" s="165"/>
      <c r="JP79" s="165"/>
      <c r="JQ79" s="165"/>
      <c r="JR79" s="165"/>
      <c r="JS79" s="165"/>
      <c r="JT79" s="165"/>
      <c r="JU79" s="165"/>
      <c r="JV79" s="165"/>
      <c r="JW79" s="165"/>
      <c r="JX79" s="165"/>
      <c r="JY79" s="165"/>
      <c r="JZ79" s="165"/>
      <c r="KA79" s="165"/>
      <c r="KB79" s="165"/>
      <c r="KC79" s="165">
        <f>データ!EP7</f>
        <v>48652218</v>
      </c>
      <c r="KD79" s="165"/>
      <c r="KE79" s="165"/>
      <c r="KF79" s="165"/>
      <c r="KG79" s="165"/>
      <c r="KH79" s="165"/>
      <c r="KI79" s="165"/>
      <c r="KJ79" s="165"/>
      <c r="KK79" s="165"/>
      <c r="KL79" s="165"/>
      <c r="KM79" s="165"/>
      <c r="KN79" s="165"/>
      <c r="KO79" s="165"/>
      <c r="KP79" s="165"/>
      <c r="KQ79" s="165"/>
      <c r="KR79" s="165"/>
      <c r="KS79" s="165"/>
      <c r="KT79" s="165"/>
      <c r="KU79" s="165"/>
      <c r="KV79" s="165">
        <f>データ!EQ7</f>
        <v>49004348</v>
      </c>
      <c r="KW79" s="165"/>
      <c r="KX79" s="165"/>
      <c r="KY79" s="165"/>
      <c r="KZ79" s="165"/>
      <c r="LA79" s="165"/>
      <c r="LB79" s="165"/>
      <c r="LC79" s="165"/>
      <c r="LD79" s="165"/>
      <c r="LE79" s="165"/>
      <c r="LF79" s="165"/>
      <c r="LG79" s="165"/>
      <c r="LH79" s="165"/>
      <c r="LI79" s="165"/>
      <c r="LJ79" s="165"/>
      <c r="LK79" s="165"/>
      <c r="LL79" s="165"/>
      <c r="LM79" s="165"/>
      <c r="LN79" s="165"/>
      <c r="LO79" s="165">
        <f>データ!ER7</f>
        <v>49844967</v>
      </c>
      <c r="LP79" s="165"/>
      <c r="LQ79" s="165"/>
      <c r="LR79" s="165"/>
      <c r="LS79" s="165"/>
      <c r="LT79" s="165"/>
      <c r="LU79" s="165"/>
      <c r="LV79" s="165"/>
      <c r="LW79" s="165"/>
      <c r="LX79" s="165"/>
      <c r="LY79" s="165"/>
      <c r="LZ79" s="165"/>
      <c r="MA79" s="165"/>
      <c r="MB79" s="165"/>
      <c r="MC79" s="165"/>
      <c r="MD79" s="165"/>
      <c r="ME79" s="165"/>
      <c r="MF79" s="165"/>
      <c r="MG79" s="165"/>
      <c r="MH79" s="165">
        <f>データ!ES7</f>
        <v>52379160</v>
      </c>
      <c r="MI79" s="165"/>
      <c r="MJ79" s="165"/>
      <c r="MK79" s="165"/>
      <c r="ML79" s="165"/>
      <c r="MM79" s="165"/>
      <c r="MN79" s="165"/>
      <c r="MO79" s="165"/>
      <c r="MP79" s="165"/>
      <c r="MQ79" s="165"/>
      <c r="MR79" s="165"/>
      <c r="MS79" s="165"/>
      <c r="MT79" s="165"/>
      <c r="MU79" s="165"/>
      <c r="MV79" s="165"/>
      <c r="MW79" s="165"/>
      <c r="MX79" s="165"/>
      <c r="MY79" s="165"/>
      <c r="MZ79" s="165"/>
      <c r="NA79" s="5"/>
      <c r="NB79" s="5"/>
      <c r="NC79" s="5"/>
      <c r="ND79" s="5"/>
      <c r="NE79" s="5"/>
      <c r="NF79" s="5"/>
      <c r="NG79" s="39"/>
      <c r="NH79" s="27"/>
      <c r="NI79" s="2"/>
      <c r="NJ79" s="154"/>
      <c r="NK79" s="155"/>
      <c r="NL79" s="155"/>
      <c r="NM79" s="155"/>
      <c r="NN79" s="155"/>
      <c r="NO79" s="155"/>
      <c r="NP79" s="155"/>
      <c r="NQ79" s="155"/>
      <c r="NR79" s="155"/>
      <c r="NS79" s="155"/>
      <c r="NT79" s="155"/>
      <c r="NU79" s="155"/>
      <c r="NV79" s="155"/>
      <c r="NW79" s="155"/>
      <c r="NX79" s="156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161" t="s">
        <v>59</v>
      </c>
      <c r="K80" s="162"/>
      <c r="L80" s="162"/>
      <c r="M80" s="162"/>
      <c r="N80" s="162"/>
      <c r="O80" s="162"/>
      <c r="P80" s="162"/>
      <c r="Q80" s="162"/>
      <c r="R80" s="162"/>
      <c r="S80" s="162"/>
      <c r="T80" s="163"/>
      <c r="U80" s="164">
        <f>データ!DX7</f>
        <v>51.2</v>
      </c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>
        <f>データ!DY7</f>
        <v>52</v>
      </c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>
        <f>データ!DZ7</f>
        <v>52.5</v>
      </c>
      <c r="BH80" s="164"/>
      <c r="BI80" s="164"/>
      <c r="BJ80" s="164"/>
      <c r="BK80" s="164"/>
      <c r="BL80" s="164"/>
      <c r="BM80" s="164"/>
      <c r="BN80" s="164"/>
      <c r="BO80" s="164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4">
        <f>データ!EA7</f>
        <v>52.5</v>
      </c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4"/>
      <c r="CQ80" s="164"/>
      <c r="CR80" s="164"/>
      <c r="CS80" s="164">
        <f>データ!EB7</f>
        <v>54</v>
      </c>
      <c r="CT80" s="164"/>
      <c r="CU80" s="164"/>
      <c r="CV80" s="164"/>
      <c r="CW80" s="164"/>
      <c r="CX80" s="164"/>
      <c r="CY80" s="164"/>
      <c r="CZ80" s="164"/>
      <c r="DA80" s="164"/>
      <c r="DB80" s="164"/>
      <c r="DC80" s="164"/>
      <c r="DD80" s="164"/>
      <c r="DE80" s="164"/>
      <c r="DF80" s="164"/>
      <c r="DG80" s="164"/>
      <c r="DH80" s="164"/>
      <c r="DI80" s="164"/>
      <c r="DJ80" s="164"/>
      <c r="DK80" s="164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61" t="s">
        <v>59</v>
      </c>
      <c r="EE80" s="162"/>
      <c r="EF80" s="162"/>
      <c r="EG80" s="162"/>
      <c r="EH80" s="162"/>
      <c r="EI80" s="162"/>
      <c r="EJ80" s="162"/>
      <c r="EK80" s="162"/>
      <c r="EL80" s="162"/>
      <c r="EM80" s="162"/>
      <c r="EN80" s="163"/>
      <c r="EO80" s="164">
        <f>データ!EI7</f>
        <v>64.3</v>
      </c>
      <c r="EP80" s="164"/>
      <c r="EQ80" s="164"/>
      <c r="ER80" s="164"/>
      <c r="ES80" s="164"/>
      <c r="ET80" s="164"/>
      <c r="EU80" s="164"/>
      <c r="EV80" s="164"/>
      <c r="EW80" s="164"/>
      <c r="EX80" s="164"/>
      <c r="EY80" s="164"/>
      <c r="EZ80" s="164"/>
      <c r="FA80" s="164"/>
      <c r="FB80" s="164"/>
      <c r="FC80" s="164"/>
      <c r="FD80" s="164"/>
      <c r="FE80" s="164"/>
      <c r="FF80" s="164"/>
      <c r="FG80" s="164"/>
      <c r="FH80" s="164">
        <f>データ!EJ7</f>
        <v>66</v>
      </c>
      <c r="FI80" s="164"/>
      <c r="FJ80" s="164"/>
      <c r="FK80" s="164"/>
      <c r="FL80" s="164"/>
      <c r="FM80" s="164"/>
      <c r="FN80" s="164"/>
      <c r="FO80" s="164"/>
      <c r="FP80" s="164"/>
      <c r="FQ80" s="164"/>
      <c r="FR80" s="164"/>
      <c r="FS80" s="164"/>
      <c r="FT80" s="164"/>
      <c r="FU80" s="164"/>
      <c r="FV80" s="164"/>
      <c r="FW80" s="164"/>
      <c r="FX80" s="164"/>
      <c r="FY80" s="164"/>
      <c r="FZ80" s="164"/>
      <c r="GA80" s="164">
        <f>データ!EK7</f>
        <v>67.099999999999994</v>
      </c>
      <c r="GB80" s="164"/>
      <c r="GC80" s="164"/>
      <c r="GD80" s="164"/>
      <c r="GE80" s="164"/>
      <c r="GF80" s="164"/>
      <c r="GG80" s="164"/>
      <c r="GH80" s="164"/>
      <c r="GI80" s="164"/>
      <c r="GJ80" s="164"/>
      <c r="GK80" s="164"/>
      <c r="GL80" s="164"/>
      <c r="GM80" s="164"/>
      <c r="GN80" s="164"/>
      <c r="GO80" s="164"/>
      <c r="GP80" s="164"/>
      <c r="GQ80" s="164"/>
      <c r="GR80" s="164"/>
      <c r="GS80" s="164"/>
      <c r="GT80" s="164">
        <f>データ!EL7</f>
        <v>67.900000000000006</v>
      </c>
      <c r="GU80" s="164"/>
      <c r="GV80" s="164"/>
      <c r="GW80" s="164"/>
      <c r="GX80" s="164"/>
      <c r="GY80" s="164"/>
      <c r="GZ80" s="164"/>
      <c r="HA80" s="164"/>
      <c r="HB80" s="164"/>
      <c r="HC80" s="164"/>
      <c r="HD80" s="164"/>
      <c r="HE80" s="164"/>
      <c r="HF80" s="164"/>
      <c r="HG80" s="164"/>
      <c r="HH80" s="164"/>
      <c r="HI80" s="164"/>
      <c r="HJ80" s="164"/>
      <c r="HK80" s="164"/>
      <c r="HL80" s="164"/>
      <c r="HM80" s="164">
        <f>データ!EM7</f>
        <v>69.2</v>
      </c>
      <c r="HN80" s="164"/>
      <c r="HO80" s="164"/>
      <c r="HP80" s="164"/>
      <c r="HQ80" s="164"/>
      <c r="HR80" s="164"/>
      <c r="HS80" s="164"/>
      <c r="HT80" s="164"/>
      <c r="HU80" s="164"/>
      <c r="HV80" s="164"/>
      <c r="HW80" s="164"/>
      <c r="HX80" s="164"/>
      <c r="HY80" s="164"/>
      <c r="HZ80" s="164"/>
      <c r="IA80" s="164"/>
      <c r="IB80" s="164"/>
      <c r="IC80" s="164"/>
      <c r="ID80" s="164"/>
      <c r="IE80" s="164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61" t="s">
        <v>59</v>
      </c>
      <c r="IZ80" s="162"/>
      <c r="JA80" s="162"/>
      <c r="JB80" s="162"/>
      <c r="JC80" s="162"/>
      <c r="JD80" s="162"/>
      <c r="JE80" s="162"/>
      <c r="JF80" s="162"/>
      <c r="JG80" s="162"/>
      <c r="JH80" s="162"/>
      <c r="JI80" s="163"/>
      <c r="JJ80" s="165">
        <f>データ!ET7</f>
        <v>51669762</v>
      </c>
      <c r="JK80" s="165"/>
      <c r="JL80" s="165"/>
      <c r="JM80" s="165"/>
      <c r="JN80" s="165"/>
      <c r="JO80" s="165"/>
      <c r="JP80" s="165"/>
      <c r="JQ80" s="165"/>
      <c r="JR80" s="165"/>
      <c r="JS80" s="165"/>
      <c r="JT80" s="165"/>
      <c r="JU80" s="165"/>
      <c r="JV80" s="165"/>
      <c r="JW80" s="165"/>
      <c r="JX80" s="165"/>
      <c r="JY80" s="165"/>
      <c r="JZ80" s="165"/>
      <c r="KA80" s="165"/>
      <c r="KB80" s="165"/>
      <c r="KC80" s="165">
        <f>データ!EU7</f>
        <v>53351028</v>
      </c>
      <c r="KD80" s="165"/>
      <c r="KE80" s="165"/>
      <c r="KF80" s="165"/>
      <c r="KG80" s="165"/>
      <c r="KH80" s="165"/>
      <c r="KI80" s="165"/>
      <c r="KJ80" s="165"/>
      <c r="KK80" s="165"/>
      <c r="KL80" s="165"/>
      <c r="KM80" s="165"/>
      <c r="KN80" s="165"/>
      <c r="KO80" s="165"/>
      <c r="KP80" s="165"/>
      <c r="KQ80" s="165"/>
      <c r="KR80" s="165"/>
      <c r="KS80" s="165"/>
      <c r="KT80" s="165"/>
      <c r="KU80" s="165"/>
      <c r="KV80" s="165">
        <f>データ!EV7</f>
        <v>55620962</v>
      </c>
      <c r="KW80" s="165"/>
      <c r="KX80" s="165"/>
      <c r="KY80" s="165"/>
      <c r="KZ80" s="165"/>
      <c r="LA80" s="165"/>
      <c r="LB80" s="165"/>
      <c r="LC80" s="165"/>
      <c r="LD80" s="165"/>
      <c r="LE80" s="165"/>
      <c r="LF80" s="165"/>
      <c r="LG80" s="165"/>
      <c r="LH80" s="165"/>
      <c r="LI80" s="165"/>
      <c r="LJ80" s="165"/>
      <c r="LK80" s="165"/>
      <c r="LL80" s="165"/>
      <c r="LM80" s="165"/>
      <c r="LN80" s="165"/>
      <c r="LO80" s="165">
        <f>データ!EW7</f>
        <v>57155394</v>
      </c>
      <c r="LP80" s="165"/>
      <c r="LQ80" s="165"/>
      <c r="LR80" s="165"/>
      <c r="LS80" s="165"/>
      <c r="LT80" s="165"/>
      <c r="LU80" s="165"/>
      <c r="LV80" s="165"/>
      <c r="LW80" s="165"/>
      <c r="LX80" s="165"/>
      <c r="LY80" s="165"/>
      <c r="LZ80" s="165"/>
      <c r="MA80" s="165"/>
      <c r="MB80" s="165"/>
      <c r="MC80" s="165"/>
      <c r="MD80" s="165"/>
      <c r="ME80" s="165"/>
      <c r="MF80" s="165"/>
      <c r="MG80" s="165"/>
      <c r="MH80" s="165">
        <f>データ!EX7</f>
        <v>58042153</v>
      </c>
      <c r="MI80" s="165"/>
      <c r="MJ80" s="165"/>
      <c r="MK80" s="165"/>
      <c r="ML80" s="165"/>
      <c r="MM80" s="165"/>
      <c r="MN80" s="165"/>
      <c r="MO80" s="165"/>
      <c r="MP80" s="165"/>
      <c r="MQ80" s="165"/>
      <c r="MR80" s="165"/>
      <c r="MS80" s="165"/>
      <c r="MT80" s="165"/>
      <c r="MU80" s="165"/>
      <c r="MV80" s="165"/>
      <c r="MW80" s="165"/>
      <c r="MX80" s="165"/>
      <c r="MY80" s="165"/>
      <c r="MZ80" s="165"/>
      <c r="NA80" s="5"/>
      <c r="NB80" s="5"/>
      <c r="NC80" s="5"/>
      <c r="ND80" s="5"/>
      <c r="NE80" s="5"/>
      <c r="NF80" s="5"/>
      <c r="NG80" s="39"/>
      <c r="NH80" s="27"/>
      <c r="NI80" s="2"/>
      <c r="NJ80" s="154"/>
      <c r="NK80" s="155"/>
      <c r="NL80" s="155"/>
      <c r="NM80" s="155"/>
      <c r="NN80" s="155"/>
      <c r="NO80" s="155"/>
      <c r="NP80" s="155"/>
      <c r="NQ80" s="155"/>
      <c r="NR80" s="155"/>
      <c r="NS80" s="155"/>
      <c r="NT80" s="155"/>
      <c r="NU80" s="155"/>
      <c r="NV80" s="155"/>
      <c r="NW80" s="155"/>
      <c r="NX80" s="156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54"/>
      <c r="NK81" s="155"/>
      <c r="NL81" s="155"/>
      <c r="NM81" s="155"/>
      <c r="NN81" s="155"/>
      <c r="NO81" s="155"/>
      <c r="NP81" s="155"/>
      <c r="NQ81" s="155"/>
      <c r="NR81" s="155"/>
      <c r="NS81" s="155"/>
      <c r="NT81" s="155"/>
      <c r="NU81" s="155"/>
      <c r="NV81" s="155"/>
      <c r="NW81" s="155"/>
      <c r="NX81" s="156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4"/>
      <c r="NK82" s="155"/>
      <c r="NL82" s="155"/>
      <c r="NM82" s="155"/>
      <c r="NN82" s="155"/>
      <c r="NO82" s="155"/>
      <c r="NP82" s="155"/>
      <c r="NQ82" s="155"/>
      <c r="NR82" s="155"/>
      <c r="NS82" s="155"/>
      <c r="NT82" s="155"/>
      <c r="NU82" s="155"/>
      <c r="NV82" s="155"/>
      <c r="NW82" s="155"/>
      <c r="NX82" s="156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4"/>
      <c r="NK83" s="155"/>
      <c r="NL83" s="155"/>
      <c r="NM83" s="155"/>
      <c r="NN83" s="155"/>
      <c r="NO83" s="155"/>
      <c r="NP83" s="155"/>
      <c r="NQ83" s="155"/>
      <c r="NR83" s="155"/>
      <c r="NS83" s="155"/>
      <c r="NT83" s="155"/>
      <c r="NU83" s="155"/>
      <c r="NV83" s="155"/>
      <c r="NW83" s="155"/>
      <c r="NX83" s="156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7"/>
      <c r="NK84" s="158"/>
      <c r="NL84" s="158"/>
      <c r="NM84" s="158"/>
      <c r="NN84" s="158"/>
      <c r="NO84" s="158"/>
      <c r="NP84" s="158"/>
      <c r="NQ84" s="158"/>
      <c r="NR84" s="158"/>
      <c r="NS84" s="158"/>
      <c r="NT84" s="158"/>
      <c r="NU84" s="158"/>
      <c r="NV84" s="158"/>
      <c r="NW84" s="158"/>
      <c r="NX84" s="159"/>
    </row>
    <row r="85" spans="1:388">
      <c r="B85" t="s">
        <v>85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94</v>
      </c>
      <c r="K89" s="45" t="s">
        <v>95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Zo8zottiroqy3rt3slKGs1+0R97//NlrcZFOHxeNkqbCM5cLm2WjOx7YYbOMYJm70Yt5h8UeAkGbkZnnRZ1Vew==" saltValue="dM1eZtWtyVgG/4m7wjyElg==" spinCount="100000" sheet="1" objects="1" scenarios="1" formatCells="0" formatColumns="0" formatRows="0"/>
  <mergeCells count="263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J18:NL19 NO18:NQ19 NT18:NV19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>
      <c r="A1" t="s">
        <v>96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>
      <c r="A2" s="48" t="s">
        <v>97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>
      <c r="A3" s="48" t="s">
        <v>98</v>
      </c>
      <c r="B3" s="49" t="s">
        <v>99</v>
      </c>
      <c r="C3" s="49" t="s">
        <v>100</v>
      </c>
      <c r="D3" s="49" t="s">
        <v>101</v>
      </c>
      <c r="E3" s="49" t="s">
        <v>102</v>
      </c>
      <c r="F3" s="49" t="s">
        <v>103</v>
      </c>
      <c r="G3" s="49" t="s">
        <v>104</v>
      </c>
      <c r="H3" s="50" t="s">
        <v>105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106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107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>
      <c r="A4" s="48" t="s">
        <v>108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71" t="s">
        <v>109</v>
      </c>
      <c r="AJ4" s="172"/>
      <c r="AK4" s="172"/>
      <c r="AL4" s="172"/>
      <c r="AM4" s="172"/>
      <c r="AN4" s="172"/>
      <c r="AO4" s="172"/>
      <c r="AP4" s="172"/>
      <c r="AQ4" s="172"/>
      <c r="AR4" s="172"/>
      <c r="AS4" s="173"/>
      <c r="AT4" s="167" t="s">
        <v>110</v>
      </c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7" t="s">
        <v>111</v>
      </c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71" t="s">
        <v>112</v>
      </c>
      <c r="BQ4" s="172"/>
      <c r="BR4" s="172"/>
      <c r="BS4" s="172"/>
      <c r="BT4" s="172"/>
      <c r="BU4" s="172"/>
      <c r="BV4" s="172"/>
      <c r="BW4" s="172"/>
      <c r="BX4" s="172"/>
      <c r="BY4" s="172"/>
      <c r="BZ4" s="173"/>
      <c r="CA4" s="166" t="s">
        <v>113</v>
      </c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7" t="s">
        <v>114</v>
      </c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 t="s">
        <v>115</v>
      </c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 t="s">
        <v>116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71" t="s">
        <v>117</v>
      </c>
      <c r="DT4" s="172"/>
      <c r="DU4" s="172"/>
      <c r="DV4" s="172"/>
      <c r="DW4" s="172"/>
      <c r="DX4" s="172"/>
      <c r="DY4" s="172"/>
      <c r="DZ4" s="172"/>
      <c r="EA4" s="172"/>
      <c r="EB4" s="172"/>
      <c r="EC4" s="173"/>
      <c r="ED4" s="166" t="s">
        <v>118</v>
      </c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 t="s">
        <v>119</v>
      </c>
      <c r="EP4" s="166"/>
      <c r="EQ4" s="166"/>
      <c r="ER4" s="166"/>
      <c r="ES4" s="166"/>
      <c r="ET4" s="166"/>
      <c r="EU4" s="166"/>
      <c r="EV4" s="166"/>
      <c r="EW4" s="166"/>
      <c r="EX4" s="166"/>
      <c r="EY4" s="166"/>
    </row>
    <row r="5" spans="1:155">
      <c r="A5" s="48" t="s">
        <v>120</v>
      </c>
      <c r="B5" s="61"/>
      <c r="C5" s="61"/>
      <c r="D5" s="61"/>
      <c r="E5" s="61"/>
      <c r="F5" s="61"/>
      <c r="G5" s="61"/>
      <c r="H5" s="62" t="s">
        <v>121</v>
      </c>
      <c r="I5" s="62" t="s">
        <v>122</v>
      </c>
      <c r="J5" s="62" t="s">
        <v>123</v>
      </c>
      <c r="K5" s="62" t="s">
        <v>1</v>
      </c>
      <c r="L5" s="62" t="s">
        <v>2</v>
      </c>
      <c r="M5" s="62" t="s">
        <v>3</v>
      </c>
      <c r="N5" s="62" t="s">
        <v>124</v>
      </c>
      <c r="O5" s="62" t="s">
        <v>5</v>
      </c>
      <c r="P5" s="62" t="s">
        <v>125</v>
      </c>
      <c r="Q5" s="62" t="s">
        <v>126</v>
      </c>
      <c r="R5" s="62" t="s">
        <v>127</v>
      </c>
      <c r="S5" s="62" t="s">
        <v>128</v>
      </c>
      <c r="T5" s="62" t="s">
        <v>129</v>
      </c>
      <c r="U5" s="62" t="s">
        <v>130</v>
      </c>
      <c r="V5" s="62" t="s">
        <v>131</v>
      </c>
      <c r="W5" s="62" t="s">
        <v>132</v>
      </c>
      <c r="X5" s="62" t="s">
        <v>133</v>
      </c>
      <c r="Y5" s="62" t="s">
        <v>134</v>
      </c>
      <c r="Z5" s="62" t="s">
        <v>135</v>
      </c>
      <c r="AA5" s="62" t="s">
        <v>136</v>
      </c>
      <c r="AB5" s="62" t="s">
        <v>137</v>
      </c>
      <c r="AC5" s="62" t="s">
        <v>138</v>
      </c>
      <c r="AD5" s="62" t="s">
        <v>139</v>
      </c>
      <c r="AE5" s="62" t="s">
        <v>140</v>
      </c>
      <c r="AF5" s="62" t="s">
        <v>141</v>
      </c>
      <c r="AG5" s="62" t="s">
        <v>142</v>
      </c>
      <c r="AH5" s="62" t="s">
        <v>143</v>
      </c>
      <c r="AI5" s="62" t="s">
        <v>144</v>
      </c>
      <c r="AJ5" s="62" t="s">
        <v>145</v>
      </c>
      <c r="AK5" s="62" t="s">
        <v>146</v>
      </c>
      <c r="AL5" s="62" t="s">
        <v>147</v>
      </c>
      <c r="AM5" s="62" t="s">
        <v>148</v>
      </c>
      <c r="AN5" s="62" t="s">
        <v>149</v>
      </c>
      <c r="AO5" s="62" t="s">
        <v>150</v>
      </c>
      <c r="AP5" s="62" t="s">
        <v>151</v>
      </c>
      <c r="AQ5" s="62" t="s">
        <v>152</v>
      </c>
      <c r="AR5" s="62" t="s">
        <v>153</v>
      </c>
      <c r="AS5" s="62" t="s">
        <v>154</v>
      </c>
      <c r="AT5" s="62" t="s">
        <v>155</v>
      </c>
      <c r="AU5" s="62" t="s">
        <v>156</v>
      </c>
      <c r="AV5" s="62" t="s">
        <v>146</v>
      </c>
      <c r="AW5" s="62" t="s">
        <v>147</v>
      </c>
      <c r="AX5" s="62" t="s">
        <v>157</v>
      </c>
      <c r="AY5" s="62" t="s">
        <v>149</v>
      </c>
      <c r="AZ5" s="62" t="s">
        <v>150</v>
      </c>
      <c r="BA5" s="62" t="s">
        <v>151</v>
      </c>
      <c r="BB5" s="62" t="s">
        <v>152</v>
      </c>
      <c r="BC5" s="62" t="s">
        <v>153</v>
      </c>
      <c r="BD5" s="62" t="s">
        <v>154</v>
      </c>
      <c r="BE5" s="62" t="s">
        <v>158</v>
      </c>
      <c r="BF5" s="62" t="s">
        <v>159</v>
      </c>
      <c r="BG5" s="62" t="s">
        <v>146</v>
      </c>
      <c r="BH5" s="62" t="s">
        <v>160</v>
      </c>
      <c r="BI5" s="62" t="s">
        <v>161</v>
      </c>
      <c r="BJ5" s="62" t="s">
        <v>149</v>
      </c>
      <c r="BK5" s="62" t="s">
        <v>150</v>
      </c>
      <c r="BL5" s="62" t="s">
        <v>151</v>
      </c>
      <c r="BM5" s="62" t="s">
        <v>152</v>
      </c>
      <c r="BN5" s="62" t="s">
        <v>153</v>
      </c>
      <c r="BO5" s="62" t="s">
        <v>154</v>
      </c>
      <c r="BP5" s="62" t="s">
        <v>162</v>
      </c>
      <c r="BQ5" s="62" t="s">
        <v>163</v>
      </c>
      <c r="BR5" s="62" t="s">
        <v>146</v>
      </c>
      <c r="BS5" s="62" t="s">
        <v>160</v>
      </c>
      <c r="BT5" s="62" t="s">
        <v>161</v>
      </c>
      <c r="BU5" s="62" t="s">
        <v>149</v>
      </c>
      <c r="BV5" s="62" t="s">
        <v>150</v>
      </c>
      <c r="BW5" s="62" t="s">
        <v>151</v>
      </c>
      <c r="BX5" s="62" t="s">
        <v>152</v>
      </c>
      <c r="BY5" s="62" t="s">
        <v>153</v>
      </c>
      <c r="BZ5" s="62" t="s">
        <v>154</v>
      </c>
      <c r="CA5" s="62" t="s">
        <v>158</v>
      </c>
      <c r="CB5" s="62" t="s">
        <v>163</v>
      </c>
      <c r="CC5" s="62" t="s">
        <v>146</v>
      </c>
      <c r="CD5" s="62" t="s">
        <v>160</v>
      </c>
      <c r="CE5" s="62" t="s">
        <v>148</v>
      </c>
      <c r="CF5" s="62" t="s">
        <v>149</v>
      </c>
      <c r="CG5" s="62" t="s">
        <v>150</v>
      </c>
      <c r="CH5" s="62" t="s">
        <v>151</v>
      </c>
      <c r="CI5" s="62" t="s">
        <v>152</v>
      </c>
      <c r="CJ5" s="62" t="s">
        <v>153</v>
      </c>
      <c r="CK5" s="62" t="s">
        <v>154</v>
      </c>
      <c r="CL5" s="62" t="s">
        <v>158</v>
      </c>
      <c r="CM5" s="62" t="s">
        <v>163</v>
      </c>
      <c r="CN5" s="62" t="s">
        <v>146</v>
      </c>
      <c r="CO5" s="62" t="s">
        <v>164</v>
      </c>
      <c r="CP5" s="62" t="s">
        <v>148</v>
      </c>
      <c r="CQ5" s="62" t="s">
        <v>149</v>
      </c>
      <c r="CR5" s="62" t="s">
        <v>150</v>
      </c>
      <c r="CS5" s="62" t="s">
        <v>151</v>
      </c>
      <c r="CT5" s="62" t="s">
        <v>152</v>
      </c>
      <c r="CU5" s="62" t="s">
        <v>153</v>
      </c>
      <c r="CV5" s="62" t="s">
        <v>154</v>
      </c>
      <c r="CW5" s="62" t="s">
        <v>158</v>
      </c>
      <c r="CX5" s="62" t="s">
        <v>159</v>
      </c>
      <c r="CY5" s="62" t="s">
        <v>165</v>
      </c>
      <c r="CZ5" s="62" t="s">
        <v>147</v>
      </c>
      <c r="DA5" s="62" t="s">
        <v>148</v>
      </c>
      <c r="DB5" s="62" t="s">
        <v>149</v>
      </c>
      <c r="DC5" s="62" t="s">
        <v>150</v>
      </c>
      <c r="DD5" s="62" t="s">
        <v>151</v>
      </c>
      <c r="DE5" s="62" t="s">
        <v>152</v>
      </c>
      <c r="DF5" s="62" t="s">
        <v>153</v>
      </c>
      <c r="DG5" s="62" t="s">
        <v>154</v>
      </c>
      <c r="DH5" s="62" t="s">
        <v>158</v>
      </c>
      <c r="DI5" s="62" t="s">
        <v>163</v>
      </c>
      <c r="DJ5" s="62" t="s">
        <v>146</v>
      </c>
      <c r="DK5" s="62" t="s">
        <v>147</v>
      </c>
      <c r="DL5" s="62" t="s">
        <v>148</v>
      </c>
      <c r="DM5" s="62" t="s">
        <v>149</v>
      </c>
      <c r="DN5" s="62" t="s">
        <v>150</v>
      </c>
      <c r="DO5" s="62" t="s">
        <v>151</v>
      </c>
      <c r="DP5" s="62" t="s">
        <v>152</v>
      </c>
      <c r="DQ5" s="62" t="s">
        <v>153</v>
      </c>
      <c r="DR5" s="62" t="s">
        <v>154</v>
      </c>
      <c r="DS5" s="62" t="s">
        <v>144</v>
      </c>
      <c r="DT5" s="62" t="s">
        <v>166</v>
      </c>
      <c r="DU5" s="62" t="s">
        <v>167</v>
      </c>
      <c r="DV5" s="62" t="s">
        <v>147</v>
      </c>
      <c r="DW5" s="62" t="s">
        <v>148</v>
      </c>
      <c r="DX5" s="62" t="s">
        <v>149</v>
      </c>
      <c r="DY5" s="62" t="s">
        <v>150</v>
      </c>
      <c r="DZ5" s="62" t="s">
        <v>151</v>
      </c>
      <c r="EA5" s="62" t="s">
        <v>152</v>
      </c>
      <c r="EB5" s="62" t="s">
        <v>153</v>
      </c>
      <c r="EC5" s="62" t="s">
        <v>154</v>
      </c>
      <c r="ED5" s="62" t="s">
        <v>158</v>
      </c>
      <c r="EE5" s="62" t="s">
        <v>156</v>
      </c>
      <c r="EF5" s="62" t="s">
        <v>146</v>
      </c>
      <c r="EG5" s="62" t="s">
        <v>147</v>
      </c>
      <c r="EH5" s="62" t="s">
        <v>148</v>
      </c>
      <c r="EI5" s="62" t="s">
        <v>149</v>
      </c>
      <c r="EJ5" s="62" t="s">
        <v>150</v>
      </c>
      <c r="EK5" s="62" t="s">
        <v>151</v>
      </c>
      <c r="EL5" s="62" t="s">
        <v>152</v>
      </c>
      <c r="EM5" s="62" t="s">
        <v>153</v>
      </c>
      <c r="EN5" s="62" t="s">
        <v>168</v>
      </c>
      <c r="EO5" s="62" t="s">
        <v>158</v>
      </c>
      <c r="EP5" s="62" t="s">
        <v>145</v>
      </c>
      <c r="EQ5" s="62" t="s">
        <v>169</v>
      </c>
      <c r="ER5" s="62" t="s">
        <v>147</v>
      </c>
      <c r="ES5" s="62" t="s">
        <v>148</v>
      </c>
      <c r="ET5" s="62" t="s">
        <v>149</v>
      </c>
      <c r="EU5" s="62" t="s">
        <v>150</v>
      </c>
      <c r="EV5" s="62" t="s">
        <v>151</v>
      </c>
      <c r="EW5" s="62" t="s">
        <v>152</v>
      </c>
      <c r="EX5" s="62" t="s">
        <v>153</v>
      </c>
      <c r="EY5" s="62" t="s">
        <v>154</v>
      </c>
    </row>
    <row r="6" spans="1:155" s="67" customFormat="1">
      <c r="A6" s="48" t="s">
        <v>170</v>
      </c>
      <c r="B6" s="63">
        <f>B8</f>
        <v>2020</v>
      </c>
      <c r="C6" s="63">
        <f t="shared" ref="C6:M6" si="2">C8</f>
        <v>462012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68" t="str">
        <f>IF(H8&lt;&gt;I8,H8,"")&amp;IF(I8&lt;&gt;J8,I8,"")&amp;"　"&amp;J8</f>
        <v>鹿児島県鹿児島市　市立病院</v>
      </c>
      <c r="I6" s="169"/>
      <c r="J6" s="17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500床以上</v>
      </c>
      <c r="O6" s="63" t="str">
        <f>O8</f>
        <v>学術・研究機関出身</v>
      </c>
      <c r="P6" s="63" t="str">
        <f>P8</f>
        <v>直営</v>
      </c>
      <c r="Q6" s="64">
        <f t="shared" ref="Q6:AH6" si="3">Q8</f>
        <v>32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</v>
      </c>
      <c r="U6" s="64">
        <f>U8</f>
        <v>601546</v>
      </c>
      <c r="V6" s="64">
        <f>V8</f>
        <v>51227</v>
      </c>
      <c r="W6" s="63" t="str">
        <f>W8</f>
        <v>非該当</v>
      </c>
      <c r="X6" s="63" t="str">
        <f t="shared" ref="X6" si="4">X8</f>
        <v>非該当</v>
      </c>
      <c r="Y6" s="63" t="str">
        <f t="shared" si="3"/>
        <v>７：１</v>
      </c>
      <c r="Z6" s="64">
        <f t="shared" si="3"/>
        <v>568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6</v>
      </c>
      <c r="AE6" s="64">
        <f t="shared" si="3"/>
        <v>574</v>
      </c>
      <c r="AF6" s="64">
        <f t="shared" si="3"/>
        <v>568</v>
      </c>
      <c r="AG6" s="64" t="str">
        <f t="shared" si="3"/>
        <v>-</v>
      </c>
      <c r="AH6" s="64">
        <f t="shared" si="3"/>
        <v>568</v>
      </c>
      <c r="AI6" s="65">
        <f>IF(AI8="-",NA(),AI8)</f>
        <v>96</v>
      </c>
      <c r="AJ6" s="65">
        <f t="shared" ref="AJ6:AR6" si="5">IF(AJ8="-",NA(),AJ8)</f>
        <v>99</v>
      </c>
      <c r="AK6" s="65">
        <f t="shared" si="5"/>
        <v>100.9</v>
      </c>
      <c r="AL6" s="65">
        <f t="shared" si="5"/>
        <v>99</v>
      </c>
      <c r="AM6" s="65">
        <f t="shared" si="5"/>
        <v>96.1</v>
      </c>
      <c r="AN6" s="65">
        <f t="shared" si="5"/>
        <v>99.8</v>
      </c>
      <c r="AO6" s="65">
        <f t="shared" si="5"/>
        <v>100.1</v>
      </c>
      <c r="AP6" s="65">
        <f t="shared" si="5"/>
        <v>100</v>
      </c>
      <c r="AQ6" s="65">
        <f t="shared" si="5"/>
        <v>99.2</v>
      </c>
      <c r="AR6" s="65">
        <f t="shared" si="5"/>
        <v>102.9</v>
      </c>
      <c r="AS6" s="65" t="str">
        <f>IF(AS8="-","【-】","【"&amp;SUBSTITUTE(TEXT(AS8,"#,##0.0"),"-","△")&amp;"】")</f>
        <v>【102.5】</v>
      </c>
      <c r="AT6" s="65">
        <f>IF(AT8="-",NA(),AT8)</f>
        <v>96.3</v>
      </c>
      <c r="AU6" s="65">
        <f t="shared" ref="AU6:BC6" si="6">IF(AU8="-",NA(),AU8)</f>
        <v>98.1</v>
      </c>
      <c r="AV6" s="65">
        <f t="shared" si="6"/>
        <v>100.4</v>
      </c>
      <c r="AW6" s="65">
        <f t="shared" si="6"/>
        <v>98.8</v>
      </c>
      <c r="AX6" s="65">
        <f t="shared" si="6"/>
        <v>95.8</v>
      </c>
      <c r="AY6" s="65">
        <f t="shared" si="6"/>
        <v>93.6</v>
      </c>
      <c r="AZ6" s="65">
        <f t="shared" si="6"/>
        <v>94</v>
      </c>
      <c r="BA6" s="65">
        <f t="shared" si="6"/>
        <v>94.1</v>
      </c>
      <c r="BB6" s="65">
        <f t="shared" si="6"/>
        <v>93.7</v>
      </c>
      <c r="BC6" s="65">
        <f t="shared" si="6"/>
        <v>88.7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33.9</v>
      </c>
      <c r="BK6" s="65">
        <f t="shared" si="7"/>
        <v>34.9</v>
      </c>
      <c r="BL6" s="65">
        <f t="shared" si="7"/>
        <v>32.6</v>
      </c>
      <c r="BM6" s="65">
        <f t="shared" si="7"/>
        <v>27</v>
      </c>
      <c r="BN6" s="65">
        <f t="shared" si="7"/>
        <v>34.200000000000003</v>
      </c>
      <c r="BO6" s="65" t="str">
        <f>IF(BO8="-","【-】","【"&amp;SUBSTITUTE(TEXT(BO8,"#,##0.0"),"-","△")&amp;"】")</f>
        <v>【69.3】</v>
      </c>
      <c r="BP6" s="65">
        <f>IF(BP8="-",NA(),BP8)</f>
        <v>88.1</v>
      </c>
      <c r="BQ6" s="65">
        <f t="shared" ref="BQ6:BY6" si="8">IF(BQ8="-",NA(),BQ8)</f>
        <v>90.5</v>
      </c>
      <c r="BR6" s="65">
        <f t="shared" si="8"/>
        <v>89.6</v>
      </c>
      <c r="BS6" s="65">
        <f t="shared" si="8"/>
        <v>89.6</v>
      </c>
      <c r="BT6" s="65">
        <f t="shared" si="8"/>
        <v>83.7</v>
      </c>
      <c r="BU6" s="65">
        <f t="shared" si="8"/>
        <v>79.5</v>
      </c>
      <c r="BV6" s="65">
        <f t="shared" si="8"/>
        <v>79.900000000000006</v>
      </c>
      <c r="BW6" s="65">
        <f t="shared" si="8"/>
        <v>80.2</v>
      </c>
      <c r="BX6" s="65">
        <f t="shared" si="8"/>
        <v>79.8</v>
      </c>
      <c r="BY6" s="65">
        <f t="shared" si="8"/>
        <v>70.599999999999994</v>
      </c>
      <c r="BZ6" s="65" t="str">
        <f>IF(BZ8="-","【-】","【"&amp;SUBSTITUTE(TEXT(BZ8,"#,##0.0"),"-","△")&amp;"】")</f>
        <v>【67.2】</v>
      </c>
      <c r="CA6" s="66">
        <f>IF(CA8="-",NA(),CA8)</f>
        <v>69850</v>
      </c>
      <c r="CB6" s="66">
        <f t="shared" ref="CB6:CJ6" si="9">IF(CB8="-",NA(),CB8)</f>
        <v>73160</v>
      </c>
      <c r="CC6" s="66">
        <f t="shared" si="9"/>
        <v>79211</v>
      </c>
      <c r="CD6" s="66">
        <f t="shared" si="9"/>
        <v>80641</v>
      </c>
      <c r="CE6" s="66">
        <f t="shared" si="9"/>
        <v>83951</v>
      </c>
      <c r="CF6" s="66">
        <f t="shared" si="9"/>
        <v>64765</v>
      </c>
      <c r="CG6" s="66">
        <f t="shared" si="9"/>
        <v>66228</v>
      </c>
      <c r="CH6" s="66">
        <f t="shared" si="9"/>
        <v>68751</v>
      </c>
      <c r="CI6" s="66">
        <f t="shared" si="9"/>
        <v>70630</v>
      </c>
      <c r="CJ6" s="66">
        <f t="shared" si="9"/>
        <v>75766</v>
      </c>
      <c r="CK6" s="65" t="str">
        <f>IF(CK8="-","【-】","【"&amp;SUBSTITUTE(TEXT(CK8,"#,##0"),"-","△")&amp;"】")</f>
        <v>【56,733】</v>
      </c>
      <c r="CL6" s="66">
        <f>IF(CL8="-",NA(),CL8)</f>
        <v>19736</v>
      </c>
      <c r="CM6" s="66">
        <f t="shared" ref="CM6:CU6" si="10">IF(CM8="-",NA(),CM8)</f>
        <v>21629</v>
      </c>
      <c r="CN6" s="66">
        <f t="shared" si="10"/>
        <v>25148</v>
      </c>
      <c r="CO6" s="66">
        <f t="shared" si="10"/>
        <v>26222</v>
      </c>
      <c r="CP6" s="66">
        <f t="shared" si="10"/>
        <v>28727</v>
      </c>
      <c r="CQ6" s="66">
        <f t="shared" si="10"/>
        <v>17680</v>
      </c>
      <c r="CR6" s="66">
        <f t="shared" si="10"/>
        <v>18393</v>
      </c>
      <c r="CS6" s="66">
        <f t="shared" si="10"/>
        <v>19207</v>
      </c>
      <c r="CT6" s="66">
        <f t="shared" si="10"/>
        <v>20687</v>
      </c>
      <c r="CU6" s="66">
        <f t="shared" si="10"/>
        <v>22637</v>
      </c>
      <c r="CV6" s="65" t="str">
        <f>IF(CV8="-","【-】","【"&amp;SUBSTITUTE(TEXT(CV8,"#,##0"),"-","△")&amp;"】")</f>
        <v>【16,778】</v>
      </c>
      <c r="CW6" s="65">
        <f>IF(CW8="-",NA(),CW8)</f>
        <v>48.9</v>
      </c>
      <c r="CX6" s="65">
        <f t="shared" ref="CX6:DF6" si="11">IF(CX8="-",NA(),CX8)</f>
        <v>46.3</v>
      </c>
      <c r="CY6" s="65">
        <f t="shared" si="11"/>
        <v>42.8</v>
      </c>
      <c r="CZ6" s="65">
        <f t="shared" si="11"/>
        <v>42.7</v>
      </c>
      <c r="DA6" s="65">
        <f t="shared" si="11"/>
        <v>51.2</v>
      </c>
      <c r="DB6" s="65">
        <f t="shared" si="11"/>
        <v>49.2</v>
      </c>
      <c r="DC6" s="65">
        <f t="shared" si="11"/>
        <v>48.7</v>
      </c>
      <c r="DD6" s="65">
        <f t="shared" si="11"/>
        <v>48.3</v>
      </c>
      <c r="DE6" s="65">
        <f t="shared" si="11"/>
        <v>47.7</v>
      </c>
      <c r="DF6" s="65">
        <f t="shared" si="11"/>
        <v>51.8</v>
      </c>
      <c r="DG6" s="65" t="str">
        <f>IF(DG8="-","【-】","【"&amp;SUBSTITUTE(TEXT(DG8,"#,##0.0"),"-","△")&amp;"】")</f>
        <v>【58.8】</v>
      </c>
      <c r="DH6" s="65">
        <f>IF(DH8="-",NA(),DH8)</f>
        <v>25</v>
      </c>
      <c r="DI6" s="65">
        <f t="shared" ref="DI6:DQ6" si="12">IF(DI8="-",NA(),DI8)</f>
        <v>26.9</v>
      </c>
      <c r="DJ6" s="65">
        <f t="shared" si="12"/>
        <v>29.3</v>
      </c>
      <c r="DK6" s="65">
        <f t="shared" si="12"/>
        <v>30.1</v>
      </c>
      <c r="DL6" s="65">
        <f t="shared" si="12"/>
        <v>30.9</v>
      </c>
      <c r="DM6" s="65">
        <f t="shared" si="12"/>
        <v>27.4</v>
      </c>
      <c r="DN6" s="65">
        <f t="shared" si="12"/>
        <v>27.8</v>
      </c>
      <c r="DO6" s="65">
        <f t="shared" si="12"/>
        <v>28.1</v>
      </c>
      <c r="DP6" s="65">
        <f t="shared" si="12"/>
        <v>29.2</v>
      </c>
      <c r="DQ6" s="65">
        <f t="shared" si="12"/>
        <v>29</v>
      </c>
      <c r="DR6" s="65" t="str">
        <f>IF(DR8="-","【-】","【"&amp;SUBSTITUTE(TEXT(DR8,"#,##0.0"),"-","△")&amp;"】")</f>
        <v>【24.8】</v>
      </c>
      <c r="DS6" s="65">
        <f>IF(DS8="-",NA(),DS8)</f>
        <v>22.8</v>
      </c>
      <c r="DT6" s="65">
        <f t="shared" ref="DT6:EB6" si="13">IF(DT8="-",NA(),DT8)</f>
        <v>27.8</v>
      </c>
      <c r="DU6" s="65">
        <f t="shared" si="13"/>
        <v>33.4</v>
      </c>
      <c r="DV6" s="65">
        <f t="shared" si="13"/>
        <v>37.799999999999997</v>
      </c>
      <c r="DW6" s="65">
        <f t="shared" si="13"/>
        <v>38.4</v>
      </c>
      <c r="DX6" s="65">
        <f t="shared" si="13"/>
        <v>51.2</v>
      </c>
      <c r="DY6" s="65">
        <f t="shared" si="13"/>
        <v>52</v>
      </c>
      <c r="DZ6" s="65">
        <f t="shared" si="13"/>
        <v>52.5</v>
      </c>
      <c r="EA6" s="65">
        <f t="shared" si="13"/>
        <v>52.5</v>
      </c>
      <c r="EB6" s="65">
        <f t="shared" si="13"/>
        <v>54</v>
      </c>
      <c r="EC6" s="65" t="str">
        <f>IF(EC8="-","【-】","【"&amp;SUBSTITUTE(TEXT(EC8,"#,##0.0"),"-","△")&amp;"】")</f>
        <v>【54.8】</v>
      </c>
      <c r="ED6" s="65">
        <f>IF(ED8="-",NA(),ED8)</f>
        <v>53.4</v>
      </c>
      <c r="EE6" s="65">
        <f t="shared" ref="EE6:EM6" si="14">IF(EE8="-",NA(),EE8)</f>
        <v>58.8</v>
      </c>
      <c r="EF6" s="65">
        <f t="shared" si="14"/>
        <v>67.099999999999994</v>
      </c>
      <c r="EG6" s="65">
        <f t="shared" si="14"/>
        <v>71.099999999999994</v>
      </c>
      <c r="EH6" s="65">
        <f t="shared" si="14"/>
        <v>62.6</v>
      </c>
      <c r="EI6" s="65">
        <f t="shared" si="14"/>
        <v>64.3</v>
      </c>
      <c r="EJ6" s="65">
        <f t="shared" si="14"/>
        <v>66</v>
      </c>
      <c r="EK6" s="65">
        <f t="shared" si="14"/>
        <v>67.099999999999994</v>
      </c>
      <c r="EL6" s="65">
        <f t="shared" si="14"/>
        <v>67.900000000000006</v>
      </c>
      <c r="EM6" s="65">
        <f t="shared" si="14"/>
        <v>69.2</v>
      </c>
      <c r="EN6" s="65" t="str">
        <f>IF(EN8="-","【-】","【"&amp;SUBSTITUTE(TEXT(EN8,"#,##0.0"),"-","△")&amp;"】")</f>
        <v>【70.3】</v>
      </c>
      <c r="EO6" s="66">
        <f>IF(EO8="-",NA(),EO8)</f>
        <v>47622167</v>
      </c>
      <c r="EP6" s="66">
        <f t="shared" ref="EP6:EX6" si="15">IF(EP8="-",NA(),EP8)</f>
        <v>48652218</v>
      </c>
      <c r="EQ6" s="66">
        <f t="shared" si="15"/>
        <v>49004348</v>
      </c>
      <c r="ER6" s="66">
        <f t="shared" si="15"/>
        <v>49844967</v>
      </c>
      <c r="ES6" s="66">
        <f t="shared" si="15"/>
        <v>52379160</v>
      </c>
      <c r="ET6" s="66">
        <f t="shared" si="15"/>
        <v>51669762</v>
      </c>
      <c r="EU6" s="66">
        <f t="shared" si="15"/>
        <v>53351028</v>
      </c>
      <c r="EV6" s="66">
        <f t="shared" si="15"/>
        <v>55620962</v>
      </c>
      <c r="EW6" s="66">
        <f t="shared" si="15"/>
        <v>57155394</v>
      </c>
      <c r="EX6" s="66">
        <f t="shared" si="15"/>
        <v>58042153</v>
      </c>
      <c r="EY6" s="66" t="str">
        <f>IF(EY8="-","【-】","【"&amp;SUBSTITUTE(TEXT(EY8,"#,##0"),"-","△")&amp;"】")</f>
        <v>【49,168,683】</v>
      </c>
    </row>
    <row r="7" spans="1:155" s="67" customFormat="1">
      <c r="A7" s="48" t="s">
        <v>171</v>
      </c>
      <c r="B7" s="63">
        <f t="shared" ref="B7:AH7" si="16">B8</f>
        <v>2020</v>
      </c>
      <c r="C7" s="63">
        <f t="shared" si="16"/>
        <v>462012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500床以上</v>
      </c>
      <c r="O7" s="63" t="str">
        <f>O8</f>
        <v>学術・研究機関出身</v>
      </c>
      <c r="P7" s="63" t="str">
        <f>P8</f>
        <v>直営</v>
      </c>
      <c r="Q7" s="64">
        <f t="shared" si="16"/>
        <v>32</v>
      </c>
      <c r="R7" s="63" t="str">
        <f t="shared" si="16"/>
        <v>対象</v>
      </c>
      <c r="S7" s="63" t="str">
        <f t="shared" si="16"/>
        <v>透 I 未 訓 ガ</v>
      </c>
      <c r="T7" s="63" t="str">
        <f t="shared" si="16"/>
        <v>救 臨 が 感 災 地</v>
      </c>
      <c r="U7" s="64">
        <f>U8</f>
        <v>601546</v>
      </c>
      <c r="V7" s="64">
        <f>V8</f>
        <v>51227</v>
      </c>
      <c r="W7" s="63" t="str">
        <f>W8</f>
        <v>非該当</v>
      </c>
      <c r="X7" s="63" t="str">
        <f t="shared" si="16"/>
        <v>非該当</v>
      </c>
      <c r="Y7" s="63" t="str">
        <f t="shared" si="16"/>
        <v>７：１</v>
      </c>
      <c r="Z7" s="64">
        <f t="shared" si="16"/>
        <v>568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>
        <f t="shared" si="16"/>
        <v>6</v>
      </c>
      <c r="AE7" s="64">
        <f t="shared" si="16"/>
        <v>574</v>
      </c>
      <c r="AF7" s="64">
        <f t="shared" si="16"/>
        <v>568</v>
      </c>
      <c r="AG7" s="64" t="str">
        <f t="shared" si="16"/>
        <v>-</v>
      </c>
      <c r="AH7" s="64">
        <f t="shared" si="16"/>
        <v>568</v>
      </c>
      <c r="AI7" s="65">
        <f>AI8</f>
        <v>96</v>
      </c>
      <c r="AJ7" s="65">
        <f t="shared" ref="AJ7:AR7" si="17">AJ8</f>
        <v>99</v>
      </c>
      <c r="AK7" s="65">
        <f t="shared" si="17"/>
        <v>100.9</v>
      </c>
      <c r="AL7" s="65">
        <f t="shared" si="17"/>
        <v>99</v>
      </c>
      <c r="AM7" s="65">
        <f t="shared" si="17"/>
        <v>96.1</v>
      </c>
      <c r="AN7" s="65">
        <f t="shared" si="17"/>
        <v>99.8</v>
      </c>
      <c r="AO7" s="65">
        <f t="shared" si="17"/>
        <v>100.1</v>
      </c>
      <c r="AP7" s="65">
        <f t="shared" si="17"/>
        <v>100</v>
      </c>
      <c r="AQ7" s="65">
        <f t="shared" si="17"/>
        <v>99.2</v>
      </c>
      <c r="AR7" s="65">
        <f t="shared" si="17"/>
        <v>102.9</v>
      </c>
      <c r="AS7" s="65"/>
      <c r="AT7" s="65">
        <f>AT8</f>
        <v>96.3</v>
      </c>
      <c r="AU7" s="65">
        <f t="shared" ref="AU7:BC7" si="18">AU8</f>
        <v>98.1</v>
      </c>
      <c r="AV7" s="65">
        <f t="shared" si="18"/>
        <v>100.4</v>
      </c>
      <c r="AW7" s="65">
        <f t="shared" si="18"/>
        <v>98.8</v>
      </c>
      <c r="AX7" s="65">
        <f t="shared" si="18"/>
        <v>95.8</v>
      </c>
      <c r="AY7" s="65">
        <f t="shared" si="18"/>
        <v>93.6</v>
      </c>
      <c r="AZ7" s="65">
        <f t="shared" si="18"/>
        <v>94</v>
      </c>
      <c r="BA7" s="65">
        <f t="shared" si="18"/>
        <v>94.1</v>
      </c>
      <c r="BB7" s="65">
        <f t="shared" si="18"/>
        <v>93.7</v>
      </c>
      <c r="BC7" s="65">
        <f t="shared" si="18"/>
        <v>88.7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33.9</v>
      </c>
      <c r="BK7" s="65">
        <f t="shared" si="19"/>
        <v>34.9</v>
      </c>
      <c r="BL7" s="65">
        <f t="shared" si="19"/>
        <v>32.6</v>
      </c>
      <c r="BM7" s="65">
        <f t="shared" si="19"/>
        <v>27</v>
      </c>
      <c r="BN7" s="65">
        <f t="shared" si="19"/>
        <v>34.200000000000003</v>
      </c>
      <c r="BO7" s="65"/>
      <c r="BP7" s="65">
        <f>BP8</f>
        <v>88.1</v>
      </c>
      <c r="BQ7" s="65">
        <f t="shared" ref="BQ7:BY7" si="20">BQ8</f>
        <v>90.5</v>
      </c>
      <c r="BR7" s="65">
        <f t="shared" si="20"/>
        <v>89.6</v>
      </c>
      <c r="BS7" s="65">
        <f t="shared" si="20"/>
        <v>89.6</v>
      </c>
      <c r="BT7" s="65">
        <f t="shared" si="20"/>
        <v>83.7</v>
      </c>
      <c r="BU7" s="65">
        <f t="shared" si="20"/>
        <v>79.5</v>
      </c>
      <c r="BV7" s="65">
        <f t="shared" si="20"/>
        <v>79.900000000000006</v>
      </c>
      <c r="BW7" s="65">
        <f t="shared" si="20"/>
        <v>80.2</v>
      </c>
      <c r="BX7" s="65">
        <f t="shared" si="20"/>
        <v>79.8</v>
      </c>
      <c r="BY7" s="65">
        <f t="shared" si="20"/>
        <v>70.599999999999994</v>
      </c>
      <c r="BZ7" s="65"/>
      <c r="CA7" s="66">
        <f>CA8</f>
        <v>69850</v>
      </c>
      <c r="CB7" s="66">
        <f t="shared" ref="CB7:CJ7" si="21">CB8</f>
        <v>73160</v>
      </c>
      <c r="CC7" s="66">
        <f t="shared" si="21"/>
        <v>79211</v>
      </c>
      <c r="CD7" s="66">
        <f t="shared" si="21"/>
        <v>80641</v>
      </c>
      <c r="CE7" s="66">
        <f t="shared" si="21"/>
        <v>83951</v>
      </c>
      <c r="CF7" s="66">
        <f t="shared" si="21"/>
        <v>64765</v>
      </c>
      <c r="CG7" s="66">
        <f t="shared" si="21"/>
        <v>66228</v>
      </c>
      <c r="CH7" s="66">
        <f t="shared" si="21"/>
        <v>68751</v>
      </c>
      <c r="CI7" s="66">
        <f t="shared" si="21"/>
        <v>70630</v>
      </c>
      <c r="CJ7" s="66">
        <f t="shared" si="21"/>
        <v>75766</v>
      </c>
      <c r="CK7" s="65"/>
      <c r="CL7" s="66">
        <f>CL8</f>
        <v>19736</v>
      </c>
      <c r="CM7" s="66">
        <f t="shared" ref="CM7:CU7" si="22">CM8</f>
        <v>21629</v>
      </c>
      <c r="CN7" s="66">
        <f t="shared" si="22"/>
        <v>25148</v>
      </c>
      <c r="CO7" s="66">
        <f t="shared" si="22"/>
        <v>26222</v>
      </c>
      <c r="CP7" s="66">
        <f t="shared" si="22"/>
        <v>28727</v>
      </c>
      <c r="CQ7" s="66">
        <f t="shared" si="22"/>
        <v>17680</v>
      </c>
      <c r="CR7" s="66">
        <f t="shared" si="22"/>
        <v>18393</v>
      </c>
      <c r="CS7" s="66">
        <f t="shared" si="22"/>
        <v>19207</v>
      </c>
      <c r="CT7" s="66">
        <f t="shared" si="22"/>
        <v>20687</v>
      </c>
      <c r="CU7" s="66">
        <f t="shared" si="22"/>
        <v>22637</v>
      </c>
      <c r="CV7" s="65"/>
      <c r="CW7" s="65">
        <f>CW8</f>
        <v>48.9</v>
      </c>
      <c r="CX7" s="65">
        <f t="shared" ref="CX7:DF7" si="23">CX8</f>
        <v>46.3</v>
      </c>
      <c r="CY7" s="65">
        <f t="shared" si="23"/>
        <v>42.8</v>
      </c>
      <c r="CZ7" s="65">
        <f t="shared" si="23"/>
        <v>42.7</v>
      </c>
      <c r="DA7" s="65">
        <f t="shared" si="23"/>
        <v>51.2</v>
      </c>
      <c r="DB7" s="65">
        <f t="shared" si="23"/>
        <v>49.2</v>
      </c>
      <c r="DC7" s="65">
        <f t="shared" si="23"/>
        <v>48.7</v>
      </c>
      <c r="DD7" s="65">
        <f t="shared" si="23"/>
        <v>48.3</v>
      </c>
      <c r="DE7" s="65">
        <f t="shared" si="23"/>
        <v>47.7</v>
      </c>
      <c r="DF7" s="65">
        <f t="shared" si="23"/>
        <v>51.8</v>
      </c>
      <c r="DG7" s="65"/>
      <c r="DH7" s="65">
        <f>DH8</f>
        <v>25</v>
      </c>
      <c r="DI7" s="65">
        <f t="shared" ref="DI7:DQ7" si="24">DI8</f>
        <v>26.9</v>
      </c>
      <c r="DJ7" s="65">
        <f t="shared" si="24"/>
        <v>29.3</v>
      </c>
      <c r="DK7" s="65">
        <f t="shared" si="24"/>
        <v>30.1</v>
      </c>
      <c r="DL7" s="65">
        <f t="shared" si="24"/>
        <v>30.9</v>
      </c>
      <c r="DM7" s="65">
        <f t="shared" si="24"/>
        <v>27.4</v>
      </c>
      <c r="DN7" s="65">
        <f t="shared" si="24"/>
        <v>27.8</v>
      </c>
      <c r="DO7" s="65">
        <f t="shared" si="24"/>
        <v>28.1</v>
      </c>
      <c r="DP7" s="65">
        <f t="shared" si="24"/>
        <v>29.2</v>
      </c>
      <c r="DQ7" s="65">
        <f t="shared" si="24"/>
        <v>29</v>
      </c>
      <c r="DR7" s="65"/>
      <c r="DS7" s="65">
        <f>DS8</f>
        <v>22.8</v>
      </c>
      <c r="DT7" s="65">
        <f t="shared" ref="DT7:EB7" si="25">DT8</f>
        <v>27.8</v>
      </c>
      <c r="DU7" s="65">
        <f t="shared" si="25"/>
        <v>33.4</v>
      </c>
      <c r="DV7" s="65">
        <f t="shared" si="25"/>
        <v>37.799999999999997</v>
      </c>
      <c r="DW7" s="65">
        <f t="shared" si="25"/>
        <v>38.4</v>
      </c>
      <c r="DX7" s="65">
        <f t="shared" si="25"/>
        <v>51.2</v>
      </c>
      <c r="DY7" s="65">
        <f t="shared" si="25"/>
        <v>52</v>
      </c>
      <c r="DZ7" s="65">
        <f t="shared" si="25"/>
        <v>52.5</v>
      </c>
      <c r="EA7" s="65">
        <f t="shared" si="25"/>
        <v>52.5</v>
      </c>
      <c r="EB7" s="65">
        <f t="shared" si="25"/>
        <v>54</v>
      </c>
      <c r="EC7" s="65"/>
      <c r="ED7" s="65">
        <f>ED8</f>
        <v>53.4</v>
      </c>
      <c r="EE7" s="65">
        <f t="shared" ref="EE7:EM7" si="26">EE8</f>
        <v>58.8</v>
      </c>
      <c r="EF7" s="65">
        <f t="shared" si="26"/>
        <v>67.099999999999994</v>
      </c>
      <c r="EG7" s="65">
        <f t="shared" si="26"/>
        <v>71.099999999999994</v>
      </c>
      <c r="EH7" s="65">
        <f t="shared" si="26"/>
        <v>62.6</v>
      </c>
      <c r="EI7" s="65">
        <f t="shared" si="26"/>
        <v>64.3</v>
      </c>
      <c r="EJ7" s="65">
        <f t="shared" si="26"/>
        <v>66</v>
      </c>
      <c r="EK7" s="65">
        <f t="shared" si="26"/>
        <v>67.099999999999994</v>
      </c>
      <c r="EL7" s="65">
        <f t="shared" si="26"/>
        <v>67.900000000000006</v>
      </c>
      <c r="EM7" s="65">
        <f t="shared" si="26"/>
        <v>69.2</v>
      </c>
      <c r="EN7" s="65"/>
      <c r="EO7" s="66">
        <f>EO8</f>
        <v>47622167</v>
      </c>
      <c r="EP7" s="66">
        <f t="shared" ref="EP7:EX7" si="27">EP8</f>
        <v>48652218</v>
      </c>
      <c r="EQ7" s="66">
        <f t="shared" si="27"/>
        <v>49004348</v>
      </c>
      <c r="ER7" s="66">
        <f t="shared" si="27"/>
        <v>49844967</v>
      </c>
      <c r="ES7" s="66">
        <f t="shared" si="27"/>
        <v>52379160</v>
      </c>
      <c r="ET7" s="66">
        <f t="shared" si="27"/>
        <v>51669762</v>
      </c>
      <c r="EU7" s="66">
        <f t="shared" si="27"/>
        <v>53351028</v>
      </c>
      <c r="EV7" s="66">
        <f t="shared" si="27"/>
        <v>55620962</v>
      </c>
      <c r="EW7" s="66">
        <f t="shared" si="27"/>
        <v>57155394</v>
      </c>
      <c r="EX7" s="66">
        <f t="shared" si="27"/>
        <v>58042153</v>
      </c>
      <c r="EY7" s="66"/>
    </row>
    <row r="8" spans="1:155" s="67" customFormat="1">
      <c r="A8" s="48"/>
      <c r="B8" s="68">
        <v>2020</v>
      </c>
      <c r="C8" s="68">
        <v>462012</v>
      </c>
      <c r="D8" s="68">
        <v>46</v>
      </c>
      <c r="E8" s="68">
        <v>6</v>
      </c>
      <c r="F8" s="68">
        <v>0</v>
      </c>
      <c r="G8" s="68">
        <v>1</v>
      </c>
      <c r="H8" s="68" t="s">
        <v>172</v>
      </c>
      <c r="I8" s="68" t="s">
        <v>173</v>
      </c>
      <c r="J8" s="68" t="s">
        <v>174</v>
      </c>
      <c r="K8" s="68" t="s">
        <v>175</v>
      </c>
      <c r="L8" s="68" t="s">
        <v>176</v>
      </c>
      <c r="M8" s="68" t="s">
        <v>177</v>
      </c>
      <c r="N8" s="68" t="s">
        <v>178</v>
      </c>
      <c r="O8" s="68" t="s">
        <v>179</v>
      </c>
      <c r="P8" s="68" t="s">
        <v>180</v>
      </c>
      <c r="Q8" s="69">
        <v>32</v>
      </c>
      <c r="R8" s="68" t="s">
        <v>181</v>
      </c>
      <c r="S8" s="68" t="s">
        <v>182</v>
      </c>
      <c r="T8" s="68" t="s">
        <v>183</v>
      </c>
      <c r="U8" s="69">
        <v>601546</v>
      </c>
      <c r="V8" s="69">
        <v>51227</v>
      </c>
      <c r="W8" s="68" t="s">
        <v>184</v>
      </c>
      <c r="X8" s="68" t="s">
        <v>184</v>
      </c>
      <c r="Y8" s="70" t="s">
        <v>185</v>
      </c>
      <c r="Z8" s="69">
        <v>568</v>
      </c>
      <c r="AA8" s="69" t="s">
        <v>39</v>
      </c>
      <c r="AB8" s="69" t="s">
        <v>39</v>
      </c>
      <c r="AC8" s="69" t="s">
        <v>39</v>
      </c>
      <c r="AD8" s="69">
        <v>6</v>
      </c>
      <c r="AE8" s="69">
        <v>574</v>
      </c>
      <c r="AF8" s="69">
        <v>568</v>
      </c>
      <c r="AG8" s="69" t="s">
        <v>39</v>
      </c>
      <c r="AH8" s="69">
        <v>568</v>
      </c>
      <c r="AI8" s="71">
        <v>96</v>
      </c>
      <c r="AJ8" s="71">
        <v>99</v>
      </c>
      <c r="AK8" s="71">
        <v>100.9</v>
      </c>
      <c r="AL8" s="71">
        <v>99</v>
      </c>
      <c r="AM8" s="71">
        <v>96.1</v>
      </c>
      <c r="AN8" s="71">
        <v>99.8</v>
      </c>
      <c r="AO8" s="71">
        <v>100.1</v>
      </c>
      <c r="AP8" s="71">
        <v>100</v>
      </c>
      <c r="AQ8" s="71">
        <v>99.2</v>
      </c>
      <c r="AR8" s="71">
        <v>102.9</v>
      </c>
      <c r="AS8" s="71">
        <v>102.5</v>
      </c>
      <c r="AT8" s="71">
        <v>96.3</v>
      </c>
      <c r="AU8" s="71">
        <v>98.1</v>
      </c>
      <c r="AV8" s="71">
        <v>100.4</v>
      </c>
      <c r="AW8" s="71">
        <v>98.8</v>
      </c>
      <c r="AX8" s="71">
        <v>95.8</v>
      </c>
      <c r="AY8" s="71">
        <v>93.6</v>
      </c>
      <c r="AZ8" s="71">
        <v>94</v>
      </c>
      <c r="BA8" s="71">
        <v>94.1</v>
      </c>
      <c r="BB8" s="71">
        <v>93.7</v>
      </c>
      <c r="BC8" s="71">
        <v>88.7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33.9</v>
      </c>
      <c r="BK8" s="72">
        <v>34.9</v>
      </c>
      <c r="BL8" s="72">
        <v>32.6</v>
      </c>
      <c r="BM8" s="72">
        <v>27</v>
      </c>
      <c r="BN8" s="72">
        <v>34.200000000000003</v>
      </c>
      <c r="BO8" s="72">
        <v>69.3</v>
      </c>
      <c r="BP8" s="71">
        <v>88.1</v>
      </c>
      <c r="BQ8" s="71">
        <v>90.5</v>
      </c>
      <c r="BR8" s="71">
        <v>89.6</v>
      </c>
      <c r="BS8" s="71">
        <v>89.6</v>
      </c>
      <c r="BT8" s="71">
        <v>83.7</v>
      </c>
      <c r="BU8" s="71">
        <v>79.5</v>
      </c>
      <c r="BV8" s="71">
        <v>79.900000000000006</v>
      </c>
      <c r="BW8" s="71">
        <v>80.2</v>
      </c>
      <c r="BX8" s="71">
        <v>79.8</v>
      </c>
      <c r="BY8" s="71">
        <v>70.599999999999994</v>
      </c>
      <c r="BZ8" s="71">
        <v>67.2</v>
      </c>
      <c r="CA8" s="72">
        <v>69850</v>
      </c>
      <c r="CB8" s="72">
        <v>73160</v>
      </c>
      <c r="CC8" s="72">
        <v>79211</v>
      </c>
      <c r="CD8" s="72">
        <v>80641</v>
      </c>
      <c r="CE8" s="72">
        <v>83951</v>
      </c>
      <c r="CF8" s="72">
        <v>64765</v>
      </c>
      <c r="CG8" s="72">
        <v>66228</v>
      </c>
      <c r="CH8" s="72">
        <v>68751</v>
      </c>
      <c r="CI8" s="72">
        <v>70630</v>
      </c>
      <c r="CJ8" s="72">
        <v>75766</v>
      </c>
      <c r="CK8" s="71">
        <v>56733</v>
      </c>
      <c r="CL8" s="72">
        <v>19736</v>
      </c>
      <c r="CM8" s="72">
        <v>21629</v>
      </c>
      <c r="CN8" s="72">
        <v>25148</v>
      </c>
      <c r="CO8" s="72">
        <v>26222</v>
      </c>
      <c r="CP8" s="72">
        <v>28727</v>
      </c>
      <c r="CQ8" s="72">
        <v>17680</v>
      </c>
      <c r="CR8" s="72">
        <v>18393</v>
      </c>
      <c r="CS8" s="72">
        <v>19207</v>
      </c>
      <c r="CT8" s="72">
        <v>20687</v>
      </c>
      <c r="CU8" s="72">
        <v>22637</v>
      </c>
      <c r="CV8" s="71">
        <v>16778</v>
      </c>
      <c r="CW8" s="72">
        <v>48.9</v>
      </c>
      <c r="CX8" s="72">
        <v>46.3</v>
      </c>
      <c r="CY8" s="72">
        <v>42.8</v>
      </c>
      <c r="CZ8" s="72">
        <v>42.7</v>
      </c>
      <c r="DA8" s="72">
        <v>51.2</v>
      </c>
      <c r="DB8" s="72">
        <v>49.2</v>
      </c>
      <c r="DC8" s="72">
        <v>48.7</v>
      </c>
      <c r="DD8" s="72">
        <v>48.3</v>
      </c>
      <c r="DE8" s="72">
        <v>47.7</v>
      </c>
      <c r="DF8" s="72">
        <v>51.8</v>
      </c>
      <c r="DG8" s="72">
        <v>58.8</v>
      </c>
      <c r="DH8" s="72">
        <v>25</v>
      </c>
      <c r="DI8" s="72">
        <v>26.9</v>
      </c>
      <c r="DJ8" s="72">
        <v>29.3</v>
      </c>
      <c r="DK8" s="72">
        <v>30.1</v>
      </c>
      <c r="DL8" s="72">
        <v>30.9</v>
      </c>
      <c r="DM8" s="72">
        <v>27.4</v>
      </c>
      <c r="DN8" s="72">
        <v>27.8</v>
      </c>
      <c r="DO8" s="72">
        <v>28.1</v>
      </c>
      <c r="DP8" s="72">
        <v>29.2</v>
      </c>
      <c r="DQ8" s="72">
        <v>29</v>
      </c>
      <c r="DR8" s="72">
        <v>24.8</v>
      </c>
      <c r="DS8" s="71">
        <v>22.8</v>
      </c>
      <c r="DT8" s="71">
        <v>27.8</v>
      </c>
      <c r="DU8" s="71">
        <v>33.4</v>
      </c>
      <c r="DV8" s="71">
        <v>37.799999999999997</v>
      </c>
      <c r="DW8" s="71">
        <v>38.4</v>
      </c>
      <c r="DX8" s="71">
        <v>51.2</v>
      </c>
      <c r="DY8" s="71">
        <v>52</v>
      </c>
      <c r="DZ8" s="71">
        <v>52.5</v>
      </c>
      <c r="EA8" s="71">
        <v>52.5</v>
      </c>
      <c r="EB8" s="71">
        <v>54</v>
      </c>
      <c r="EC8" s="71">
        <v>54.8</v>
      </c>
      <c r="ED8" s="71">
        <v>53.4</v>
      </c>
      <c r="EE8" s="71">
        <v>58.8</v>
      </c>
      <c r="EF8" s="71">
        <v>67.099999999999994</v>
      </c>
      <c r="EG8" s="71">
        <v>71.099999999999994</v>
      </c>
      <c r="EH8" s="71">
        <v>62.6</v>
      </c>
      <c r="EI8" s="71">
        <v>64.3</v>
      </c>
      <c r="EJ8" s="71">
        <v>66</v>
      </c>
      <c r="EK8" s="71">
        <v>67.099999999999994</v>
      </c>
      <c r="EL8" s="71">
        <v>67.900000000000006</v>
      </c>
      <c r="EM8" s="71">
        <v>69.2</v>
      </c>
      <c r="EN8" s="71">
        <v>70.3</v>
      </c>
      <c r="EO8" s="72">
        <v>47622167</v>
      </c>
      <c r="EP8" s="72">
        <v>48652218</v>
      </c>
      <c r="EQ8" s="72">
        <v>49004348</v>
      </c>
      <c r="ER8" s="72">
        <v>49844967</v>
      </c>
      <c r="ES8" s="72">
        <v>52379160</v>
      </c>
      <c r="ET8" s="72">
        <v>51669762</v>
      </c>
      <c r="EU8" s="72">
        <v>53351028</v>
      </c>
      <c r="EV8" s="72">
        <v>55620962</v>
      </c>
      <c r="EW8" s="72">
        <v>57155394</v>
      </c>
      <c r="EX8" s="72">
        <v>58042153</v>
      </c>
      <c r="EY8" s="72">
        <v>49168683</v>
      </c>
    </row>
    <row r="9" spans="1:15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>
      <c r="A10" s="77"/>
      <c r="B10" s="77" t="s">
        <v>186</v>
      </c>
      <c r="C10" s="77" t="s">
        <v>187</v>
      </c>
      <c r="D10" s="77" t="s">
        <v>188</v>
      </c>
      <c r="E10" s="77" t="s">
        <v>189</v>
      </c>
      <c r="F10" s="77" t="s">
        <v>190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2022-02-22T02:19:54Z</cp:lastPrinted>
  <dcterms:created xsi:type="dcterms:W3CDTF">2021-12-03T08:56:59Z</dcterms:created>
  <dcterms:modified xsi:type="dcterms:W3CDTF">2022-02-22T02:19:57Z</dcterms:modified>
  <cp:category/>
</cp:coreProperties>
</file>