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04_阿久根市【済】\"/>
    </mc:Choice>
  </mc:AlternateContent>
  <workbookProtection workbookAlgorithmName="SHA-512" workbookHashValue="e8QE4s1yISv7t7OMEXt1aI+BPllVY4sh26KKGSYeXyu51XF1oszBJNkP2A9rT7wEbzrw5sgqaSKilhCsjSGC9w==" workbookSaltValue="Z67V4I7Hmw2ijzXL2Zamxg=="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Q6" i="5"/>
  <c r="P6" i="5"/>
  <c r="P10" i="4" s="1"/>
  <c r="O6" i="5"/>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BB10" i="4"/>
  <c r="AT10" i="4"/>
  <c r="W10" i="4"/>
  <c r="I10" i="4"/>
  <c r="AT8" i="4"/>
  <c r="AL8" i="4"/>
  <c r="AD8" i="4"/>
  <c r="W8" i="4"/>
  <c r="P8" i="4"/>
  <c r="I8"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<sst xmlns="http://schemas.openxmlformats.org/spreadsheetml/2006/main" count="228" uniqueCount="115">
  <si>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</si>
  <si>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</si>
  <si>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</si>
  <si>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</si>
  <si>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</si>
  <si>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</si>
  <si>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</si>
  <si>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</si>
  <si>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</si>
  <si>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</si>
  <si>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</si>
  <si>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</si>
  <si>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</si>
  <si>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</si>
  <si>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</si>
  <si>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</si>
  <si>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</si>
  <si>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</si>
  <si>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</si>
  <si>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</si>
  <si>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</si>
  <si>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</si>
  <si>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</si>
  <si>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</si>
  <si>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</si>
  <si>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</si>
  <si>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</si>
  <si>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</si>
  <si>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</si>
  <si>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</si>
  <si>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</si>
  <si>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</si>
  <si>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</si>
  <si>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</si>
  <si>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</si>
  <si>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</si>
  <si>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</si>
  <si>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</si>
  <si>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</si>
  <si>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</si>
  <si>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</si>
  <si>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</si>
  <si>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</si>
  <si>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</si>
  <si>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</si>
  <si>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</si>
  <si>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</si>
  <si>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</si>
  <si>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</si>
  <si>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</si>
  <si>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</si>
  <si>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</si>
  <si>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</si>
  <si>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</si>
  <si>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</si>
  <si>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</si>
  <si>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</si>
  <si>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</si>
  <si>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</si>
  <si>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</si>
  <si>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</si>
  <si>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</si>
  <si>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</si>
  <si>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</si>
  <si>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</si>
  <si>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</si>
  <si>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</si>
  <si>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</si>
  <si>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</si>
  <si>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</si>
  <si>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</si>
  <si>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</si>
  <si>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</si>
  <si>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</si>
  <si>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</si>
  <si>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</si>
  <si>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</si>
  <si>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</si>
  <si>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</si>
  <si>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</si>
  <si>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</si>
  <si>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</si>
  <si>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</si>
  <si>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</si>
  <si>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</si>
  <si>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</si>
  <si>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</si>
  <si>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</si>
  <si>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</si>
  <si>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</si>
  <si>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</si>
  <si>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</si>
  <si>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</si>
  <si>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阿久根市</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</si>
  <si>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</si>
  <si>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</si>
  <si>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</si>
  <si>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</si>
  <si>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</si>
  <si>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</si>
  <si>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</si>
  <si>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</si>
  <si>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</si>
  <si>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</si>
  <si>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</si>
  <si>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</si>
  <si>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</si>
  <si>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</si>
  <si>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</si>
  <si>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</si>
  <si>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</si>
  <si>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</si>
  <si>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令和元年度までの上水道事業における経営の健全性は，安定した基準で推移してきたが，令和２年度から簡易水道事業を統合したことにより，経営状況の悪化が顕著となった。今後においても給水人口は減少することが見込まれており、これまで以上に水道施設の統合などによる固定経費の削減に取組み、供給単価への費用転嫁を抑制しながら、水道事業の安定化を図る取組みが必須である。
　また，策定済みの経営戦略、アセットマネジメント、新水道ビジョンを随時ローリングしながら，本市水道事業の中・長期的な経営基盤の強化を図ることが重要である。</t>
    <rPh sb="47" eb="49">
      <t>カンイ</t>
    </rPh>
    <rPh sb="69" eb="71">
      <t>アッカ</t>
    </rPh>
    <rPh sb="72" eb="74">
      <t>ケンチョ</t>
    </rPh>
    <rPh sb="79" eb="81">
      <t>コンゴ</t>
    </rPh>
    <rPh sb="86" eb="90">
      <t>キュウスイジンコウ</t>
    </rPh>
    <rPh sb="91" eb="93">
      <t>ゲンショウ</t>
    </rPh>
    <rPh sb="98" eb="100">
      <t>ミコ</t>
    </rPh>
    <rPh sb="110" eb="112">
      <t>イジョウ</t>
    </rPh>
    <rPh sb="125" eb="129">
      <t>コテイケイヒ</t>
    </rPh>
    <rPh sb="130" eb="132">
      <t>サクゲン</t>
    </rPh>
    <rPh sb="133" eb="135">
      <t>トリク</t>
    </rPh>
    <rPh sb="137" eb="141">
      <t>キョウキュウタンカ</t>
    </rPh>
    <rPh sb="143" eb="147">
      <t>ヒヨウテンカ</t>
    </rPh>
    <rPh sb="148" eb="150">
      <t>ヨクセイ</t>
    </rPh>
    <rPh sb="155" eb="157">
      <t>スイドウ</t>
    </rPh>
    <rPh sb="160" eb="163">
      <t>アンテイカ</t>
    </rPh>
    <rPh sb="164" eb="165">
      <t>ハカ</t>
    </rPh>
    <rPh sb="166" eb="168">
      <t>トリク</t>
    </rPh>
    <rPh sb="181" eb="184">
      <t>サクテイズ</t>
    </rPh>
    <rPh sb="202" eb="203">
      <t>シン</t>
    </rPh>
    <rPh sb="203" eb="205">
      <t>スイドウ</t>
    </rPh>
    <rPh sb="210" eb="212">
      <t>ズイジ</t>
    </rPh>
    <rPh sb="248" eb="250">
      <t>ジュウヨウ</t>
    </rPh>
    <phoneticPr fontId="4"/>
  </si>
  <si>
    <t>①については，簡易水道事業の統合により平均値を下回ることとなったが，更新対象となる資産が減少したことではないため，水道事業の経営を踏まえ，アセットマネジメントや経営戦略、水道ビジョン等に基づき計画的な管路更新事業を行っていく必要がある。
②については、これまで算定されなかったが、配水池等の改修を優先し、管路更新事業に予算配分できなかったことによるものであり、計画的な管路更新事業に取組む必要がある。
③については，前年度に引き続き平均値を大きく下落しているが，配水池の増設事業に取組んだため，管路更新に予算配分できなかったことによるものである。</t>
    <rPh sb="7" eb="11">
      <t>カンイスイドウ</t>
    </rPh>
    <rPh sb="11" eb="13">
      <t>ジギョウ</t>
    </rPh>
    <rPh sb="14" eb="16">
      <t>トウゴウ</t>
    </rPh>
    <rPh sb="23" eb="25">
      <t>シタマワ</t>
    </rPh>
    <rPh sb="44" eb="46">
      <t>ゲンショウ</t>
    </rPh>
    <rPh sb="80" eb="84">
      <t>ケイエイセンリャク</t>
    </rPh>
    <rPh sb="93" eb="94">
      <t>モト</t>
    </rPh>
    <rPh sb="130" eb="132">
      <t>サンテイ</t>
    </rPh>
    <rPh sb="140" eb="143">
      <t>ハイスイチ</t>
    </rPh>
    <rPh sb="143" eb="144">
      <t>トウ</t>
    </rPh>
    <rPh sb="145" eb="147">
      <t>カイシュウ</t>
    </rPh>
    <rPh sb="148" eb="150">
      <t>ユウセン</t>
    </rPh>
    <rPh sb="152" eb="156">
      <t>カンロコウシン</t>
    </rPh>
    <rPh sb="156" eb="158">
      <t>ジギョウ</t>
    </rPh>
    <rPh sb="159" eb="163">
      <t>ヨサンハイブン</t>
    </rPh>
    <rPh sb="180" eb="183">
      <t>ケイカクテキ</t>
    </rPh>
    <rPh sb="184" eb="190">
      <t>カンロコウシンジギョウ</t>
    </rPh>
    <rPh sb="191" eb="193">
      <t>トリク</t>
    </rPh>
    <rPh sb="194" eb="196">
      <t>ヒツヨウ</t>
    </rPh>
    <rPh sb="212" eb="213">
      <t>ヒ</t>
    </rPh>
    <rPh sb="214" eb="215">
      <t>ツヅ</t>
    </rPh>
    <rPh sb="216" eb="219">
      <t>ヘイキンチ</t>
    </rPh>
    <rPh sb="240" eb="242">
      <t>トリク</t>
    </rPh>
    <rPh sb="252" eb="256">
      <t>ヨサンハイブン</t>
    </rPh>
    <phoneticPr fontId="4"/>
  </si>
  <si>
    <t>①については，100％を超えているが、給水収益以外の収入に依存していることから、料金改定についても検討する必要がある。
③については，前年度と比べ下落しており、簡易水道を統合したことによるものと分析している。今後の資本的支出については、アセットマネジメントや経営戦略に基づきながらも、経営状況を把握しながら慎重に取組む必要がある。
④については，簡易水道事業を統合したことにより、前年度数値より大幅に増加し、平均値も超える結果となっている。今後も給水収益の増加は見込めないことから、起債借入は慎重に判断する必要がある。
⑤については，簡易水道事業の統合により減価償却費が増加したことで、100%を下回る結果となった。給水原価の改善に向けた取組と合わせて、料金改定についても検討する必要がある。
⑥については，平均値等を下回ってはいるが、簡易水道の統合による減価償却費の増大により、前年度より大きく増加しており、人件費や施設管理費等を分析し、改善に向けた取組が必要である。
⑦については，平均値を上回り安定しているが、今後は給水人口の伸びが期待できないことから、配水能力等に基づいた施設統合の可否について、分析・検討を進めていく必要がある。
⑧有収率については，平均値を下回っており，管路更新も進んでおらず，漏水等により有収率が低下している状況である。厳しい経営状況ではあるが優先度・緊急性を判断し，技術面，費用面を考慮しながら管路更新に取組む必要がある。</t>
    <rPh sb="12" eb="13">
      <t>コ</t>
    </rPh>
    <rPh sb="19" eb="23">
      <t>キュウスイシュウエキ</t>
    </rPh>
    <rPh sb="23" eb="25">
      <t>イガイ</t>
    </rPh>
    <rPh sb="26" eb="28">
      <t>シュウニュウ</t>
    </rPh>
    <rPh sb="29" eb="31">
      <t>イゾン</t>
    </rPh>
    <rPh sb="40" eb="44">
      <t>リョウキンカイテイ</t>
    </rPh>
    <rPh sb="49" eb="51">
      <t>ケントウ</t>
    </rPh>
    <rPh sb="53" eb="55">
      <t>ヒツヨウ</t>
    </rPh>
    <rPh sb="80" eb="84">
      <t>カンイスイドウ</t>
    </rPh>
    <rPh sb="85" eb="87">
      <t>トウゴウ</t>
    </rPh>
    <rPh sb="97" eb="99">
      <t>ブンセキ</t>
    </rPh>
    <rPh sb="104" eb="106">
      <t>コンゴ</t>
    </rPh>
    <rPh sb="107" eb="112">
      <t>シホンテキシシュツ</t>
    </rPh>
    <rPh sb="129" eb="133">
      <t>ケイエイセンリャク</t>
    </rPh>
    <rPh sb="134" eb="135">
      <t>モト</t>
    </rPh>
    <rPh sb="142" eb="146">
      <t>ケイエイジョウキョウ</t>
    </rPh>
    <rPh sb="147" eb="149">
      <t>ハアク</t>
    </rPh>
    <rPh sb="153" eb="155">
      <t>シンチョウ</t>
    </rPh>
    <rPh sb="156" eb="158">
      <t>トリク</t>
    </rPh>
    <rPh sb="159" eb="161">
      <t>ヒツヨウ</t>
    </rPh>
    <rPh sb="173" eb="177">
      <t>カンイスイドウ</t>
    </rPh>
    <rPh sb="177" eb="179">
      <t>ジギョウ</t>
    </rPh>
    <rPh sb="180" eb="182">
      <t>トウゴウ</t>
    </rPh>
    <rPh sb="190" eb="193">
      <t>ゼンネンド</t>
    </rPh>
    <rPh sb="193" eb="195">
      <t>スウチ</t>
    </rPh>
    <rPh sb="197" eb="199">
      <t>オオハバ</t>
    </rPh>
    <rPh sb="200" eb="202">
      <t>ゾウカ</t>
    </rPh>
    <rPh sb="204" eb="206">
      <t>ヘイキン</t>
    </rPh>
    <rPh sb="206" eb="207">
      <t>チ</t>
    </rPh>
    <rPh sb="208" eb="209">
      <t>コ</t>
    </rPh>
    <rPh sb="211" eb="213">
      <t>ケッカ</t>
    </rPh>
    <rPh sb="220" eb="222">
      <t>コンゴ</t>
    </rPh>
    <rPh sb="228" eb="230">
      <t>ゾウカ</t>
    </rPh>
    <rPh sb="231" eb="233">
      <t>ミコ</t>
    </rPh>
    <rPh sb="246" eb="248">
      <t>シンチョウ</t>
    </rPh>
    <rPh sb="249" eb="251">
      <t>ハンダン</t>
    </rPh>
    <rPh sb="267" eb="271">
      <t>カンイスイドウ</t>
    </rPh>
    <rPh sb="271" eb="273">
      <t>ジギョウ</t>
    </rPh>
    <rPh sb="274" eb="276">
      <t>トウゴウ</t>
    </rPh>
    <rPh sb="279" eb="284">
      <t>ゲンカショウキャクヒ</t>
    </rPh>
    <rPh sb="285" eb="287">
      <t>ゾウカ</t>
    </rPh>
    <rPh sb="298" eb="300">
      <t>シタマワ</t>
    </rPh>
    <rPh sb="301" eb="303">
      <t>ケッカ</t>
    </rPh>
    <rPh sb="308" eb="312">
      <t>キュウスイゲンカ</t>
    </rPh>
    <rPh sb="313" eb="315">
      <t>カイゼン</t>
    </rPh>
    <rPh sb="316" eb="317">
      <t>ム</t>
    </rPh>
    <rPh sb="319" eb="321">
      <t>トリクミ</t>
    </rPh>
    <rPh sb="322" eb="323">
      <t>ア</t>
    </rPh>
    <rPh sb="327" eb="331">
      <t>リョウキンカイテイ</t>
    </rPh>
    <rPh sb="336" eb="338">
      <t>ケントウ</t>
    </rPh>
    <rPh sb="340" eb="342">
      <t>ヒツヨウ</t>
    </rPh>
    <rPh sb="368" eb="372">
      <t>カンイスイドウ</t>
    </rPh>
    <rPh sb="373" eb="375">
      <t>トウゴウ</t>
    </rPh>
    <rPh sb="378" eb="383">
      <t>ゲンカショウキャクヒ</t>
    </rPh>
    <rPh sb="384" eb="386">
      <t>ゾウダイ</t>
    </rPh>
    <rPh sb="390" eb="393">
      <t>ゼンネンド</t>
    </rPh>
    <rPh sb="395" eb="396">
      <t>オオ</t>
    </rPh>
    <rPh sb="398" eb="400">
      <t>ゾウカ</t>
    </rPh>
    <rPh sb="405" eb="408">
      <t>ジンケンヒ</t>
    </rPh>
    <rPh sb="409" eb="411">
      <t>シセツ</t>
    </rPh>
    <rPh sb="411" eb="414">
      <t>カンリヒ</t>
    </rPh>
    <rPh sb="414" eb="415">
      <t>トウ</t>
    </rPh>
    <rPh sb="416" eb="418">
      <t>ブンセキ</t>
    </rPh>
    <rPh sb="420" eb="422">
      <t>カイゼン</t>
    </rPh>
    <rPh sb="423" eb="424">
      <t>ム</t>
    </rPh>
    <rPh sb="426" eb="428">
      <t>トリクミ</t>
    </rPh>
    <rPh sb="429" eb="431">
      <t>ヒツヨウ</t>
    </rPh>
    <rPh sb="458" eb="460">
      <t>コンゴ</t>
    </rPh>
    <rPh sb="461" eb="465">
      <t>キュウスイジンコウ</t>
    </rPh>
    <rPh sb="466" eb="467">
      <t>ノ</t>
    </rPh>
    <rPh sb="469" eb="471">
      <t>キタイ</t>
    </rPh>
    <rPh sb="480" eb="485">
      <t>ハイスイノウリョクトウ</t>
    </rPh>
    <rPh sb="486" eb="487">
      <t>モト</t>
    </rPh>
    <rPh sb="490" eb="494">
      <t>シセツトウゴウ</t>
    </rPh>
    <rPh sb="495" eb="497">
      <t>カヒ</t>
    </rPh>
    <rPh sb="502" eb="504">
      <t>ブンセキ</t>
    </rPh>
    <rPh sb="505" eb="507">
      <t>ケントウ</t>
    </rPh>
    <rPh sb="508" eb="509">
      <t>スス</t>
    </rPh>
    <rPh sb="513" eb="515">
      <t>ヒツヨウ</t>
    </rPh>
    <rPh sb="546" eb="547">
      <t>スス</t>
    </rPh>
    <rPh sb="569" eb="571">
      <t>ジョウキョウ</t>
    </rPh>
    <rPh sb="575" eb="576">
      <t>キビ</t>
    </rPh>
    <rPh sb="578" eb="580">
      <t>ケイエイ</t>
    </rPh>
    <rPh sb="580" eb="582">
      <t>ジョウキョウ</t>
    </rPh>
    <rPh sb="613" eb="615">
      <t>カンロ</t>
    </rPh>
    <rPh sb="615" eb="617">
      <t>コウシン</t>
    </rPh>
    <rPh sb="618" eb="620">
      <t>トリク</t>
    </rPh>
    <rPh sb="621" eb="6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</si>
</sst>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0.46</c:v>
                </c:pt>
                <c:pt idx="1">
                  <c:v>0.48</c:v>
                </c:pt>
                <c:pt idx="2">
                  <c:v>0.4</c:v>
                </c:pt>
                <c:pt idx="3">
                  <c:v>0.04</c:v>
                </c:pt>
                <c:pt idx="4">
                  <c:v>0.03</c:v>
                </c:pt>
              </c:numCache>
            </c:numRef>
          </c:val>
          <c:extLst>
            <c:ext xmlns:c16="http://schemas.microsoft.com/office/drawing/2014/chart" uri="{C3380CC4-5D6E-409C-BE32-E72D297353CC}">
              <c16:uniqueId val="{00000000-589E-43AF-B66A-0A7D0ABE1B6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0.53</c:v>
                </c:pt>
              </c:numCache>
            </c:numRef>
          </c:val>
          <c:smooth val="0"/>
          <c:extLst>
            <c:ext xmlns:c16="http://schemas.microsoft.com/office/drawing/2014/chart" uri="{C3380CC4-5D6E-409C-BE32-E72D297353CC}">
              <c16:uniqueId val="{00000001-589E-43AF-B66A-0A7D0ABE1B6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63.76</c:v>
                </c:pt>
                <c:pt idx="1">
                  <c:v>63.25</c:v>
                </c:pt>
                <c:pt idx="2">
                  <c:v>63.04</c:v>
                </c:pt>
                <c:pt idx="3">
                  <c:v>62.17</c:v>
                </c:pt>
                <c:pt idx="4">
                  <c:v>70.569999999999993</c:v>
                </c:pt>
              </c:numCache>
            </c:numRef>
          </c:val>
          <c:extLst>
            <c:ext xmlns:c16="http://schemas.microsoft.com/office/drawing/2014/chart" uri="{C3380CC4-5D6E-409C-BE32-E72D297353CC}">
              <c16:uniqueId val="{00000000-8E3E-4C4A-83DF-8E6C484577B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55.89</c:v>
                </c:pt>
              </c:numCache>
            </c:numRef>
          </c:val>
          <c:smooth val="0"/>
          <c:extLst>
            <c:ext xmlns:c16="http://schemas.microsoft.com/office/drawing/2014/chart" uri="{C3380CC4-5D6E-409C-BE32-E72D297353CC}">
              <c16:uniqueId val="{00000001-8E3E-4C4A-83DF-8E6C484577B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81.69</c:v>
                </c:pt>
                <c:pt idx="1">
                  <c:v>81.17</c:v>
                </c:pt>
                <c:pt idx="2">
                  <c:v>79.37</c:v>
                </c:pt>
                <c:pt idx="3">
                  <c:v>78.510000000000005</c:v>
                </c:pt>
                <c:pt idx="4">
                  <c:v>78.64</c:v>
                </c:pt>
              </c:numCache>
            </c:numRef>
          </c:val>
          <c:extLst>
            <c:ext xmlns:c16="http://schemas.microsoft.com/office/drawing/2014/chart" uri="{C3380CC4-5D6E-409C-BE32-E72D297353CC}">
              <c16:uniqueId val="{00000000-D970-4316-B646-159AED650F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81.27</c:v>
                </c:pt>
              </c:numCache>
            </c:numRef>
          </c:val>
          <c:smooth val="0"/>
          <c:extLst>
            <c:ext xmlns:c16="http://schemas.microsoft.com/office/drawing/2014/chart" uri="{C3380CC4-5D6E-409C-BE32-E72D297353CC}">
              <c16:uniqueId val="{00000001-D970-4316-B646-159AED650F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127.54</c:v>
                </c:pt>
                <c:pt idx="1">
                  <c:v>124.19</c:v>
                </c:pt>
                <c:pt idx="2">
                  <c:v>128.49</c:v>
                </c:pt>
                <c:pt idx="3">
                  <c:v>121.37</c:v>
                </c:pt>
                <c:pt idx="4">
                  <c:v>131.22</c:v>
                </c:pt>
              </c:numCache>
            </c:numRef>
          </c:val>
          <c:extLst>
            <c:ext xmlns:c16="http://schemas.microsoft.com/office/drawing/2014/chart" uri="{C3380CC4-5D6E-409C-BE32-E72D297353CC}">
              <c16:uniqueId val="{00000000-BCDE-4AF8-8562-74F0F5B6B6D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108.35</c:v>
                </c:pt>
              </c:numCache>
            </c:numRef>
          </c:val>
          <c:smooth val="0"/>
          <c:extLst>
            <c:ext xmlns:c16="http://schemas.microsoft.com/office/drawing/2014/chart" uri="{C3380CC4-5D6E-409C-BE32-E72D297353CC}">
              <c16:uniqueId val="{00000001-BCDE-4AF8-8562-74F0F5B6B6D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53.46</c:v>
                </c:pt>
                <c:pt idx="1">
                  <c:v>55.61</c:v>
                </c:pt>
                <c:pt idx="2">
                  <c:v>57.55</c:v>
                </c:pt>
                <c:pt idx="3">
                  <c:v>59.78</c:v>
                </c:pt>
                <c:pt idx="4">
                  <c:v>39.299999999999997</c:v>
                </c:pt>
              </c:numCache>
            </c:numRef>
          </c:val>
          <c:extLst>
            <c:ext xmlns:c16="http://schemas.microsoft.com/office/drawing/2014/chart" uri="{C3380CC4-5D6E-409C-BE32-E72D297353CC}">
              <c16:uniqueId val="{00000000-5EEA-48F5-8F47-9FDE9D8E7C6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50.63</c:v>
                </c:pt>
              </c:numCache>
            </c:numRef>
          </c:val>
          <c:smooth val="0"/>
          <c:extLst>
            <c:ext xmlns:c16="http://schemas.microsoft.com/office/drawing/2014/chart" uri="{C3380CC4-5D6E-409C-BE32-E72D297353CC}">
              <c16:uniqueId val="{00000001-5EEA-48F5-8F47-9FDE9D8E7C6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formatCode="#,##0.00;&quot;△&quot;#,##0.00;&quot;-&quot;">
                  <c:v>1.24</c:v>
                </c:pt>
              </c:numCache>
            </c:numRef>
          </c:val>
          <c:extLst>
            <c:ext xmlns:c16="http://schemas.microsoft.com/office/drawing/2014/chart" uri="{C3380CC4-5D6E-409C-BE32-E72D297353CC}">
              <c16:uniqueId val="{00000000-FBB9-460F-A456-87D9C7F4BBD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18.28</c:v>
                </c:pt>
              </c:numCache>
            </c:numRef>
          </c:val>
          <c:smooth val="0"/>
          <c:extLst>
            <c:ext xmlns:c16="http://schemas.microsoft.com/office/drawing/2014/chart" uri="{C3380CC4-5D6E-409C-BE32-E72D297353CC}">
              <c16:uniqueId val="{00000001-FBB9-460F-A456-87D9C7F4BBD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3F-49E8-BF67-71CF129B1C2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3.98</c:v>
                </c:pt>
              </c:numCache>
            </c:numRef>
          </c:val>
          <c:smooth val="0"/>
          <c:extLst>
            <c:ext xmlns:c16="http://schemas.microsoft.com/office/drawing/2014/chart" uri="{C3380CC4-5D6E-409C-BE32-E72D297353CC}">
              <c16:uniqueId val="{00000001-5A3F-49E8-BF67-71CF129B1C2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1316.09</c:v>
                </c:pt>
                <c:pt idx="1">
                  <c:v>1397.24</c:v>
                </c:pt>
                <c:pt idx="2">
                  <c:v>1605.49</c:v>
                </c:pt>
                <c:pt idx="3">
                  <c:v>670.88</c:v>
                </c:pt>
                <c:pt idx="4">
                  <c:v>530.41999999999996</c:v>
                </c:pt>
              </c:numCache>
            </c:numRef>
          </c:val>
          <c:extLst>
            <c:ext xmlns:c16="http://schemas.microsoft.com/office/drawing/2014/chart" uri="{C3380CC4-5D6E-409C-BE32-E72D297353CC}">
              <c16:uniqueId val="{00000000-149B-41B3-AB9D-7CA0DF7AB64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367.55</c:v>
                </c:pt>
              </c:numCache>
            </c:numRef>
          </c:val>
          <c:smooth val="0"/>
          <c:extLst>
            <c:ext xmlns:c16="http://schemas.microsoft.com/office/drawing/2014/chart" uri="{C3380CC4-5D6E-409C-BE32-E72D297353CC}">
              <c16:uniqueId val="{00000001-149B-41B3-AB9D-7CA0DF7AB64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191.36</c:v>
                </c:pt>
                <c:pt idx="1">
                  <c:v>176.82</c:v>
                </c:pt>
                <c:pt idx="2">
                  <c:v>162.6</c:v>
                </c:pt>
                <c:pt idx="3">
                  <c:v>149.1</c:v>
                </c:pt>
                <c:pt idx="4">
                  <c:v>549.92999999999995</c:v>
                </c:pt>
              </c:numCache>
            </c:numRef>
          </c:val>
          <c:extLst>
            <c:ext xmlns:c16="http://schemas.microsoft.com/office/drawing/2014/chart" uri="{C3380CC4-5D6E-409C-BE32-E72D297353CC}">
              <c16:uniqueId val="{00000000-E51E-45E9-891D-15C4DF86951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418.68</c:v>
                </c:pt>
              </c:numCache>
            </c:numRef>
          </c:val>
          <c:smooth val="0"/>
          <c:extLst>
            <c:ext xmlns:c16="http://schemas.microsoft.com/office/drawing/2014/chart" uri="{C3380CC4-5D6E-409C-BE32-E72D297353CC}">
              <c16:uniqueId val="{00000001-E51E-45E9-891D-15C4DF86951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127.1</c:v>
                </c:pt>
                <c:pt idx="1">
                  <c:v>123.42</c:v>
                </c:pt>
                <c:pt idx="2">
                  <c:v>127.9</c:v>
                </c:pt>
                <c:pt idx="3">
                  <c:v>120.6</c:v>
                </c:pt>
                <c:pt idx="4">
                  <c:v>97.57</c:v>
                </c:pt>
              </c:numCache>
            </c:numRef>
          </c:val>
          <c:extLst>
            <c:ext xmlns:c16="http://schemas.microsoft.com/office/drawing/2014/chart" uri="{C3380CC4-5D6E-409C-BE32-E72D297353CC}">
              <c16:uniqueId val="{00000000-F905-413D-B281-0365D2DBF07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94.78</c:v>
                </c:pt>
              </c:numCache>
            </c:numRef>
          </c:val>
          <c:smooth val="0"/>
          <c:extLst>
            <c:ext xmlns:c16="http://schemas.microsoft.com/office/drawing/2014/chart" uri="{C3380CC4-5D6E-409C-BE32-E72D297353CC}">
              <c16:uniqueId val="{00000001-F905-413D-B281-0365D2DBF07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112.65</c:v>
                </c:pt>
                <c:pt idx="1">
                  <c:v>116.16</c:v>
                </c:pt>
                <c:pt idx="2">
                  <c:v>113.24</c:v>
                </c:pt>
                <c:pt idx="3">
                  <c:v>119.81</c:v>
                </c:pt>
                <c:pt idx="4">
                  <c:v>148.56</c:v>
                </c:pt>
              </c:numCache>
            </c:numRef>
          </c:val>
          <c:extLst>
            <c:ext xmlns:c16="http://schemas.microsoft.com/office/drawing/2014/chart" uri="{C3380CC4-5D6E-409C-BE32-E72D297353CC}">
              <c16:uniqueId val="{00000000-3F1F-4067-9393-F8925B4D0B1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181.3</c:v>
                </c:pt>
              </c:numCache>
            </c:numRef>
          </c:val>
          <c:smooth val="0"/>
          <c:extLst>
            <c:ext xmlns:c16="http://schemas.microsoft.com/office/drawing/2014/chart" uri="{C3380CC4-5D6E-409C-BE32-E72D297353CC}">
              <c16:uniqueId val="{00000001-3F1F-4067-9393-F8925B4D0B1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鹿児島県　阿久根市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自治体職員</v>
      </c>
      <c r="AE8" s="86"/>
      <c r="AF8" s="86"/>
      <c r="AG8" s="86"/>
      <c r="AH8" s="86"/>
      <c r="AI8" s="86"/>
      <c r="AJ8" s="86"/>
      <c r="AK8" s="4"/>
      <c r="AL8" s="74">
        <f>データ!$R$6</f>
        <v>19842</v>
      </c>
      <c r="AM8" s="74"/>
      <c r="AN8" s="74"/>
      <c r="AO8" s="74"/>
      <c r="AP8" s="74"/>
      <c r="AQ8" s="74"/>
      <c r="AR8" s="74"/>
      <c r="AS8" s="74"/>
      <c r="AT8" s="70">
        <f>データ!$S$6</f>
        <v>134.28</v>
      </c>
      <c r="AU8" s="71"/>
      <c r="AV8" s="71"/>
      <c r="AW8" s="71"/>
      <c r="AX8" s="71"/>
      <c r="AY8" s="71"/>
      <c r="AZ8" s="71"/>
      <c r="BA8" s="71"/>
      <c r="BB8" s="73">
        <f>データ!$T$6</f>
        <v>147.77000000000001</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64.42</v>
      </c>
      <c r="J10" s="71"/>
      <c r="K10" s="71"/>
      <c r="L10" s="71"/>
      <c r="M10" s="71"/>
      <c r="N10" s="71"/>
      <c r="O10" s="72"/>
      <c r="P10" s="73">
        <f>データ!$P$6</f>
        <v>98.31</v>
      </c>
      <c r="Q10" s="73"/>
      <c r="R10" s="73"/>
      <c r="S10" s="73"/>
      <c r="T10" s="73"/>
      <c r="U10" s="73"/>
      <c r="V10" s="73"/>
      <c r="W10" s="74">
        <f>データ!$Q$6</f>
        <v>2640</v>
      </c>
      <c r="X10" s="74"/>
      <c r="Y10" s="74"/>
      <c r="Z10" s="74"/>
      <c r="AA10" s="74"/>
      <c r="AB10" s="74"/>
      <c r="AC10" s="74"/>
      <c r="AD10" s="2"/>
      <c r="AE10" s="2"/>
      <c r="AF10" s="2"/>
      <c r="AG10" s="2"/>
      <c r="AH10" s="4"/>
      <c r="AI10" s="4"/>
      <c r="AJ10" s="4"/>
      <c r="AK10" s="4"/>
      <c r="AL10" s="74">
        <f>データ!$U$6</f>
        <v>19279</v>
      </c>
      <c r="AM10" s="74"/>
      <c r="AN10" s="74"/>
      <c r="AO10" s="74"/>
      <c r="AP10" s="74"/>
      <c r="AQ10" s="74"/>
      <c r="AR10" s="74"/>
      <c r="AS10" s="74"/>
      <c r="AT10" s="70">
        <f>データ!$V$6</f>
        <v>49.63</v>
      </c>
      <c r="AU10" s="71"/>
      <c r="AV10" s="71"/>
      <c r="AW10" s="71"/>
      <c r="AX10" s="71"/>
      <c r="AY10" s="71"/>
      <c r="AZ10" s="71"/>
      <c r="BA10" s="71"/>
      <c r="BB10" s="73">
        <f>データ!$W$6</f>
        <v>388.45</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7.2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99bhA5UXsBt9ubzYMDkElA2I3yVoC365Y1+NsfoXDB9db0uRiiB18l6GI97GFp7xsdl20U/aRDHvdrHmYiQAVQ==" saltValue="UsFGAN9qtjVuxTSgXlFPi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462063</v>
      </c>
      <c r="D6" s="34">
        <f t="shared" si="3"/>
        <v>46</v>
      </c>
      <c r="E6" s="34">
        <f t="shared" si="3"/>
        <v>1</v>
      </c>
      <c r="F6" s="34">
        <f t="shared" si="3"/>
        <v>0</v>
      </c>
      <c r="G6" s="34">
        <f t="shared" si="3"/>
        <v>1</v>
      </c>
      <c r="H6" s="34" t="str">
        <f t="shared" si="3"/>
        <v>鹿児島県　阿久根市</v>
      </c>
      <c r="I6" s="34" t="str">
        <f t="shared" si="3"/>
        <v>法適用</v>
      </c>
      <c r="J6" s="34" t="str">
        <f t="shared" si="3"/>
        <v>水道事業</v>
      </c>
      <c r="K6" s="34" t="str">
        <f t="shared" si="3"/>
        <v>末端給水事業</v>
      </c>
      <c r="L6" s="34" t="str">
        <f t="shared" si="3"/>
        <v>A6</v>
      </c>
      <c r="M6" s="34" t="str">
        <f t="shared" si="3"/>
        <v>自治体職員</v>
      </c>
      <c r="N6" s="35" t="str">
        <f t="shared" si="3"/>
        <v>-</v>
      </c>
      <c r="O6" s="35">
        <f t="shared" si="3"/>
        <v>64.42</v>
      </c>
      <c r="P6" s="35">
        <f t="shared" si="3"/>
        <v>98.31</v>
      </c>
      <c r="Q6" s="35">
        <f t="shared" si="3"/>
        <v>2640</v>
      </c>
      <c r="R6" s="35">
        <f t="shared" si="3"/>
        <v>19842</v>
      </c>
      <c r="S6" s="35">
        <f t="shared" si="3"/>
        <v>134.28</v>
      </c>
      <c r="T6" s="35">
        <f t="shared" si="3"/>
        <v>147.77000000000001</v>
      </c>
      <c r="U6" s="35">
        <f t="shared" si="3"/>
        <v>19279</v>
      </c>
      <c r="V6" s="35">
        <f t="shared" si="3"/>
        <v>49.63</v>
      </c>
      <c r="W6" s="35">
        <f t="shared" si="3"/>
        <v>388.45</v>
      </c>
      <c r="X6" s="36">
        <f>IF(X7="",NA(),X7)</f>
        <v>127.54</v>
      </c>
      <c r="Y6" s="36">
        <f t="shared" ref="Y6:AG6" si="4">IF(Y7="",NA(),Y7)</f>
        <v>124.19</v>
      </c>
      <c r="Z6" s="36">
        <f t="shared" si="4"/>
        <v>128.49</v>
      </c>
      <c r="AA6" s="36">
        <f t="shared" si="4"/>
        <v>121.37</v>
      </c>
      <c r="AB6" s="36">
        <f t="shared" si="4"/>
        <v>131.22</v>
      </c>
      <c r="AC6" s="36">
        <f t="shared" si="4"/>
        <v>111.34</v>
      </c>
      <c r="AD6" s="36">
        <f t="shared" si="4"/>
        <v>110.02</v>
      </c>
      <c r="AE6" s="36">
        <f t="shared" si="4"/>
        <v>108.76</v>
      </c>
      <c r="AF6" s="36">
        <f t="shared" si="4"/>
        <v>108.46</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3.98</v>
      </c>
      <c r="AS6" s="35" t="str">
        <f>IF(AS7="","",IF(AS7="-","【-】","【"&amp;SUBSTITUTE(TEXT(AS7,"#,##0.00"),"-","△")&amp;"】"))</f>
        <v>【1.15】</v>
      </c>
      <c r="AT6" s="36">
        <f>IF(AT7="",NA(),AT7)</f>
        <v>1316.09</v>
      </c>
      <c r="AU6" s="36">
        <f t="shared" ref="AU6:BC6" si="6">IF(AU7="",NA(),AU7)</f>
        <v>1397.24</v>
      </c>
      <c r="AV6" s="36">
        <f t="shared" si="6"/>
        <v>1605.49</v>
      </c>
      <c r="AW6" s="36">
        <f t="shared" si="6"/>
        <v>670.88</v>
      </c>
      <c r="AX6" s="36">
        <f t="shared" si="6"/>
        <v>530.41999999999996</v>
      </c>
      <c r="AY6" s="36">
        <f t="shared" si="6"/>
        <v>388.67</v>
      </c>
      <c r="AZ6" s="36">
        <f t="shared" si="6"/>
        <v>355.27</v>
      </c>
      <c r="BA6" s="36">
        <f t="shared" si="6"/>
        <v>359.7</v>
      </c>
      <c r="BB6" s="36">
        <f t="shared" si="6"/>
        <v>362.93</v>
      </c>
      <c r="BC6" s="36">
        <f t="shared" si="6"/>
        <v>367.55</v>
      </c>
      <c r="BD6" s="35" t="str">
        <f>IF(BD7="","",IF(BD7="-","【-】","【"&amp;SUBSTITUTE(TEXT(BD7,"#,##0.00"),"-","△")&amp;"】"))</f>
        <v>【260.31】</v>
      </c>
      <c r="BE6" s="36">
        <f>IF(BE7="",NA(),BE7)</f>
        <v>191.36</v>
      </c>
      <c r="BF6" s="36">
        <f t="shared" ref="BF6:BN6" si="7">IF(BF7="",NA(),BF7)</f>
        <v>176.82</v>
      </c>
      <c r="BG6" s="36">
        <f t="shared" si="7"/>
        <v>162.6</v>
      </c>
      <c r="BH6" s="36">
        <f t="shared" si="7"/>
        <v>149.1</v>
      </c>
      <c r="BI6" s="36">
        <f t="shared" si="7"/>
        <v>549.92999999999995</v>
      </c>
      <c r="BJ6" s="36">
        <f t="shared" si="7"/>
        <v>422.5</v>
      </c>
      <c r="BK6" s="36">
        <f t="shared" si="7"/>
        <v>458.27</v>
      </c>
      <c r="BL6" s="36">
        <f t="shared" si="7"/>
        <v>447.01</v>
      </c>
      <c r="BM6" s="36">
        <f t="shared" si="7"/>
        <v>439.05</v>
      </c>
      <c r="BN6" s="36">
        <f t="shared" si="7"/>
        <v>418.68</v>
      </c>
      <c r="BO6" s="35" t="str">
        <f>IF(BO7="","",IF(BO7="-","【-】","【"&amp;SUBSTITUTE(TEXT(BO7,"#,##0.00"),"-","△")&amp;"】"))</f>
        <v>【275.67】</v>
      </c>
      <c r="BP6" s="36">
        <f>IF(BP7="",NA(),BP7)</f>
        <v>127.1</v>
      </c>
      <c r="BQ6" s="36">
        <f t="shared" ref="BQ6:BY6" si="8">IF(BQ7="",NA(),BQ7)</f>
        <v>123.42</v>
      </c>
      <c r="BR6" s="36">
        <f t="shared" si="8"/>
        <v>127.9</v>
      </c>
      <c r="BS6" s="36">
        <f t="shared" si="8"/>
        <v>120.6</v>
      </c>
      <c r="BT6" s="36">
        <f t="shared" si="8"/>
        <v>97.57</v>
      </c>
      <c r="BU6" s="36">
        <f t="shared" si="8"/>
        <v>101.64</v>
      </c>
      <c r="BV6" s="36">
        <f t="shared" si="8"/>
        <v>96.77</v>
      </c>
      <c r="BW6" s="36">
        <f t="shared" si="8"/>
        <v>95.81</v>
      </c>
      <c r="BX6" s="36">
        <f t="shared" si="8"/>
        <v>95.26</v>
      </c>
      <c r="BY6" s="36">
        <f t="shared" si="8"/>
        <v>94.78</v>
      </c>
      <c r="BZ6" s="35" t="str">
        <f>IF(BZ7="","",IF(BZ7="-","【-】","【"&amp;SUBSTITUTE(TEXT(BZ7,"#,##0.00"),"-","△")&amp;"】"))</f>
        <v>【100.05】</v>
      </c>
      <c r="CA6" s="36">
        <f>IF(CA7="",NA(),CA7)</f>
        <v>112.65</v>
      </c>
      <c r="CB6" s="36">
        <f t="shared" ref="CB6:CJ6" si="9">IF(CB7="",NA(),CB7)</f>
        <v>116.16</v>
      </c>
      <c r="CC6" s="36">
        <f t="shared" si="9"/>
        <v>113.24</v>
      </c>
      <c r="CD6" s="36">
        <f t="shared" si="9"/>
        <v>119.81</v>
      </c>
      <c r="CE6" s="36">
        <f t="shared" si="9"/>
        <v>148.56</v>
      </c>
      <c r="CF6" s="36">
        <f t="shared" si="9"/>
        <v>179.16</v>
      </c>
      <c r="CG6" s="36">
        <f t="shared" si="9"/>
        <v>187.18</v>
      </c>
      <c r="CH6" s="36">
        <f t="shared" si="9"/>
        <v>189.58</v>
      </c>
      <c r="CI6" s="36">
        <f t="shared" si="9"/>
        <v>192.82</v>
      </c>
      <c r="CJ6" s="36">
        <f t="shared" si="9"/>
        <v>181.3</v>
      </c>
      <c r="CK6" s="35" t="str">
        <f>IF(CK7="","",IF(CK7="-","【-】","【"&amp;SUBSTITUTE(TEXT(CK7,"#,##0.00"),"-","△")&amp;"】"))</f>
        <v>【166.40】</v>
      </c>
      <c r="CL6" s="36">
        <f>IF(CL7="",NA(),CL7)</f>
        <v>63.76</v>
      </c>
      <c r="CM6" s="36">
        <f t="shared" ref="CM6:CU6" si="10">IF(CM7="",NA(),CM7)</f>
        <v>63.25</v>
      </c>
      <c r="CN6" s="36">
        <f t="shared" si="10"/>
        <v>63.04</v>
      </c>
      <c r="CO6" s="36">
        <f t="shared" si="10"/>
        <v>62.17</v>
      </c>
      <c r="CP6" s="36">
        <f t="shared" si="10"/>
        <v>70.569999999999993</v>
      </c>
      <c r="CQ6" s="36">
        <f t="shared" si="10"/>
        <v>54.24</v>
      </c>
      <c r="CR6" s="36">
        <f t="shared" si="10"/>
        <v>55.88</v>
      </c>
      <c r="CS6" s="36">
        <f t="shared" si="10"/>
        <v>55.22</v>
      </c>
      <c r="CT6" s="36">
        <f t="shared" si="10"/>
        <v>54.05</v>
      </c>
      <c r="CU6" s="36">
        <f t="shared" si="10"/>
        <v>55.89</v>
      </c>
      <c r="CV6" s="35" t="str">
        <f>IF(CV7="","",IF(CV7="-","【-】","【"&amp;SUBSTITUTE(TEXT(CV7,"#,##0.00"),"-","△")&amp;"】"))</f>
        <v>【60.69】</v>
      </c>
      <c r="CW6" s="36">
        <f>IF(CW7="",NA(),CW7)</f>
        <v>81.69</v>
      </c>
      <c r="CX6" s="36">
        <f t="shared" ref="CX6:DF6" si="11">IF(CX7="",NA(),CX7)</f>
        <v>81.17</v>
      </c>
      <c r="CY6" s="36">
        <f t="shared" si="11"/>
        <v>79.37</v>
      </c>
      <c r="CZ6" s="36">
        <f t="shared" si="11"/>
        <v>78.510000000000005</v>
      </c>
      <c r="DA6" s="36">
        <f t="shared" si="11"/>
        <v>78.64</v>
      </c>
      <c r="DB6" s="36">
        <f t="shared" si="11"/>
        <v>81.680000000000007</v>
      </c>
      <c r="DC6" s="36">
        <f t="shared" si="11"/>
        <v>80.989999999999995</v>
      </c>
      <c r="DD6" s="36">
        <f t="shared" si="11"/>
        <v>80.930000000000007</v>
      </c>
      <c r="DE6" s="36">
        <f t="shared" si="11"/>
        <v>80.510000000000005</v>
      </c>
      <c r="DF6" s="36">
        <f t="shared" si="11"/>
        <v>81.27</v>
      </c>
      <c r="DG6" s="35" t="str">
        <f>IF(DG7="","",IF(DG7="-","【-】","【"&amp;SUBSTITUTE(TEXT(DG7,"#,##0.00"),"-","△")&amp;"】"))</f>
        <v>【89.82】</v>
      </c>
      <c r="DH6" s="36">
        <f>IF(DH7="",NA(),DH7)</f>
        <v>53.46</v>
      </c>
      <c r="DI6" s="36">
        <f t="shared" ref="DI6:DQ6" si="12">IF(DI7="",NA(),DI7)</f>
        <v>55.61</v>
      </c>
      <c r="DJ6" s="36">
        <f t="shared" si="12"/>
        <v>57.55</v>
      </c>
      <c r="DK6" s="36">
        <f t="shared" si="12"/>
        <v>59.78</v>
      </c>
      <c r="DL6" s="36">
        <f t="shared" si="12"/>
        <v>39.299999999999997</v>
      </c>
      <c r="DM6" s="36">
        <f t="shared" si="12"/>
        <v>48.14</v>
      </c>
      <c r="DN6" s="36">
        <f t="shared" si="12"/>
        <v>46.61</v>
      </c>
      <c r="DO6" s="36">
        <f t="shared" si="12"/>
        <v>47.97</v>
      </c>
      <c r="DP6" s="36">
        <f t="shared" si="12"/>
        <v>49.12</v>
      </c>
      <c r="DQ6" s="36">
        <f t="shared" si="12"/>
        <v>50.63</v>
      </c>
      <c r="DR6" s="35" t="str">
        <f>IF(DR7="","",IF(DR7="-","【-】","【"&amp;SUBSTITUTE(TEXT(DR7,"#,##0.00"),"-","△")&amp;"】"))</f>
        <v>【50.19】</v>
      </c>
      <c r="DS6" s="35">
        <f>IF(DS7="",NA(),DS7)</f>
        <v>0</v>
      </c>
      <c r="DT6" s="35">
        <f t="shared" ref="DT6:EB6" si="13">IF(DT7="",NA(),DT7)</f>
        <v>0</v>
      </c>
      <c r="DU6" s="35">
        <f t="shared" si="13"/>
        <v>0</v>
      </c>
      <c r="DV6" s="35">
        <f t="shared" si="13"/>
        <v>0</v>
      </c>
      <c r="DW6" s="36">
        <f t="shared" si="13"/>
        <v>1.24</v>
      </c>
      <c r="DX6" s="36">
        <f t="shared" si="13"/>
        <v>11.13</v>
      </c>
      <c r="DY6" s="36">
        <f t="shared" si="13"/>
        <v>10.84</v>
      </c>
      <c r="DZ6" s="36">
        <f t="shared" si="13"/>
        <v>15.33</v>
      </c>
      <c r="EA6" s="36">
        <f t="shared" si="13"/>
        <v>16.760000000000002</v>
      </c>
      <c r="EB6" s="36">
        <f t="shared" si="13"/>
        <v>18.28</v>
      </c>
      <c r="EC6" s="35" t="str">
        <f>IF(EC7="","",IF(EC7="-","【-】","【"&amp;SUBSTITUTE(TEXT(EC7,"#,##0.00"),"-","△")&amp;"】"))</f>
        <v>【20.63】</v>
      </c>
      <c r="ED6" s="36">
        <f>IF(ED7="",NA(),ED7)</f>
        <v>0.46</v>
      </c>
      <c r="EE6" s="36">
        <f t="shared" ref="EE6:EM6" si="14">IF(EE7="",NA(),EE7)</f>
        <v>0.48</v>
      </c>
      <c r="EF6" s="36">
        <f t="shared" si="14"/>
        <v>0.4</v>
      </c>
      <c r="EG6" s="36">
        <f t="shared" si="14"/>
        <v>0.04</v>
      </c>
      <c r="EH6" s="36">
        <f t="shared" si="14"/>
        <v>0.03</v>
      </c>
      <c r="EI6" s="36">
        <f t="shared" si="14"/>
        <v>0.47</v>
      </c>
      <c r="EJ6" s="36">
        <f t="shared" si="14"/>
        <v>0.39</v>
      </c>
      <c r="EK6" s="36">
        <f t="shared" si="14"/>
        <v>0.43</v>
      </c>
      <c r="EL6" s="36">
        <f t="shared" si="14"/>
        <v>0.42</v>
      </c>
      <c r="EM6" s="36">
        <f t="shared" si="14"/>
        <v>0.53</v>
      </c>
      <c r="EN6" s="35" t="str">
        <f>IF(EN7="","",IF(EN7="-","【-】","【"&amp;SUBSTITUTE(TEXT(EN7,"#,##0.00"),"-","△")&amp;"】"))</f>
        <v>【0.69】</v>
      </c>
    </row>
    <row r="7" spans="1:144" s="37" customFormat="1" x14ac:dyDescent="0.15">
      <c r="A7" s="29"/>
      <c r="B7" s="38">
        <v>2020</v>
      </c>
      <c r="C7" s="38">
        <v>462063</v>
      </c>
      <c r="D7" s="38">
        <v>46</v>
      </c>
      <c r="E7" s="38">
        <v>1</v>
      </c>
      <c r="F7" s="38">
        <v>0</v>
      </c>
      <c r="G7" s="38">
        <v>1</v>
      </c>
      <c r="H7" s="38" t="s">
        <v>93</v>
      </c>
      <c r="I7" s="38" t="s">
        <v>94</v>
      </c>
      <c r="J7" s="38" t="s">
        <v>95</v>
      </c>
      <c r="K7" s="38" t="s">
        <v>96</v>
      </c>
      <c r="L7" s="38" t="s">
        <v>97</v>
      </c>
      <c r="M7" s="38" t="s">
        <v>98</v>
      </c>
      <c r="N7" s="39" t="s">
        <v>99</v>
      </c>
      <c r="O7" s="39">
        <v>64.42</v>
      </c>
      <c r="P7" s="39">
        <v>98.31</v>
      </c>
      <c r="Q7" s="39">
        <v>2640</v>
      </c>
      <c r="R7" s="39">
        <v>19842</v>
      </c>
      <c r="S7" s="39">
        <v>134.28</v>
      </c>
      <c r="T7" s="39">
        <v>147.77000000000001</v>
      </c>
      <c r="U7" s="39">
        <v>19279</v>
      </c>
      <c r="V7" s="39">
        <v>49.63</v>
      </c>
      <c r="W7" s="39">
        <v>388.45</v>
      </c>
      <c r="X7" s="39">
        <v>127.54</v>
      </c>
      <c r="Y7" s="39">
        <v>124.19</v>
      </c>
      <c r="Z7" s="39">
        <v>128.49</v>
      </c>
      <c r="AA7" s="39">
        <v>121.37</v>
      </c>
      <c r="AB7" s="39">
        <v>131.22</v>
      </c>
      <c r="AC7" s="39">
        <v>111.34</v>
      </c>
      <c r="AD7" s="39">
        <v>110.02</v>
      </c>
      <c r="AE7" s="39">
        <v>108.76</v>
      </c>
      <c r="AF7" s="39">
        <v>108.46</v>
      </c>
      <c r="AG7" s="39">
        <v>108.35</v>
      </c>
      <c r="AH7" s="39">
        <v>110.27</v>
      </c>
      <c r="AI7" s="39">
        <v>0</v>
      </c>
      <c r="AJ7" s="39">
        <v>0</v>
      </c>
      <c r="AK7" s="39">
        <v>0</v>
      </c>
      <c r="AL7" s="39">
        <v>0</v>
      </c>
      <c r="AM7" s="39">
        <v>0</v>
      </c>
      <c r="AN7" s="39">
        <v>10.130000000000001</v>
      </c>
      <c r="AO7" s="39">
        <v>7.31</v>
      </c>
      <c r="AP7" s="39">
        <v>7.48</v>
      </c>
      <c r="AQ7" s="39">
        <v>11.94</v>
      </c>
      <c r="AR7" s="39">
        <v>3.98</v>
      </c>
      <c r="AS7" s="39">
        <v>1.1499999999999999</v>
      </c>
      <c r="AT7" s="39">
        <v>1316.09</v>
      </c>
      <c r="AU7" s="39">
        <v>1397.24</v>
      </c>
      <c r="AV7" s="39">
        <v>1605.49</v>
      </c>
      <c r="AW7" s="39">
        <v>670.88</v>
      </c>
      <c r="AX7" s="39">
        <v>530.41999999999996</v>
      </c>
      <c r="AY7" s="39">
        <v>388.67</v>
      </c>
      <c r="AZ7" s="39">
        <v>355.27</v>
      </c>
      <c r="BA7" s="39">
        <v>359.7</v>
      </c>
      <c r="BB7" s="39">
        <v>362.93</v>
      </c>
      <c r="BC7" s="39">
        <v>367.55</v>
      </c>
      <c r="BD7" s="39">
        <v>260.31</v>
      </c>
      <c r="BE7" s="39">
        <v>191.36</v>
      </c>
      <c r="BF7" s="39">
        <v>176.82</v>
      </c>
      <c r="BG7" s="39">
        <v>162.6</v>
      </c>
      <c r="BH7" s="39">
        <v>149.1</v>
      </c>
      <c r="BI7" s="39">
        <v>549.92999999999995</v>
      </c>
      <c r="BJ7" s="39">
        <v>422.5</v>
      </c>
      <c r="BK7" s="39">
        <v>458.27</v>
      </c>
      <c r="BL7" s="39">
        <v>447.01</v>
      </c>
      <c r="BM7" s="39">
        <v>439.05</v>
      </c>
      <c r="BN7" s="39">
        <v>418.68</v>
      </c>
      <c r="BO7" s="39">
        <v>275.67</v>
      </c>
      <c r="BP7" s="39">
        <v>127.1</v>
      </c>
      <c r="BQ7" s="39">
        <v>123.42</v>
      </c>
      <c r="BR7" s="39">
        <v>127.9</v>
      </c>
      <c r="BS7" s="39">
        <v>120.6</v>
      </c>
      <c r="BT7" s="39">
        <v>97.57</v>
      </c>
      <c r="BU7" s="39">
        <v>101.64</v>
      </c>
      <c r="BV7" s="39">
        <v>96.77</v>
      </c>
      <c r="BW7" s="39">
        <v>95.81</v>
      </c>
      <c r="BX7" s="39">
        <v>95.26</v>
      </c>
      <c r="BY7" s="39">
        <v>94.78</v>
      </c>
      <c r="BZ7" s="39">
        <v>100.05</v>
      </c>
      <c r="CA7" s="39">
        <v>112.65</v>
      </c>
      <c r="CB7" s="39">
        <v>116.16</v>
      </c>
      <c r="CC7" s="39">
        <v>113.24</v>
      </c>
      <c r="CD7" s="39">
        <v>119.81</v>
      </c>
      <c r="CE7" s="39">
        <v>148.56</v>
      </c>
      <c r="CF7" s="39">
        <v>179.16</v>
      </c>
      <c r="CG7" s="39">
        <v>187.18</v>
      </c>
      <c r="CH7" s="39">
        <v>189.58</v>
      </c>
      <c r="CI7" s="39">
        <v>192.82</v>
      </c>
      <c r="CJ7" s="39">
        <v>181.3</v>
      </c>
      <c r="CK7" s="39">
        <v>166.4</v>
      </c>
      <c r="CL7" s="39">
        <v>63.76</v>
      </c>
      <c r="CM7" s="39">
        <v>63.25</v>
      </c>
      <c r="CN7" s="39">
        <v>63.04</v>
      </c>
      <c r="CO7" s="39">
        <v>62.17</v>
      </c>
      <c r="CP7" s="39">
        <v>70.569999999999993</v>
      </c>
      <c r="CQ7" s="39">
        <v>54.24</v>
      </c>
      <c r="CR7" s="39">
        <v>55.88</v>
      </c>
      <c r="CS7" s="39">
        <v>55.22</v>
      </c>
      <c r="CT7" s="39">
        <v>54.05</v>
      </c>
      <c r="CU7" s="39">
        <v>55.89</v>
      </c>
      <c r="CV7" s="39">
        <v>60.69</v>
      </c>
      <c r="CW7" s="39">
        <v>81.69</v>
      </c>
      <c r="CX7" s="39">
        <v>81.17</v>
      </c>
      <c r="CY7" s="39">
        <v>79.37</v>
      </c>
      <c r="CZ7" s="39">
        <v>78.510000000000005</v>
      </c>
      <c r="DA7" s="39">
        <v>78.64</v>
      </c>
      <c r="DB7" s="39">
        <v>81.680000000000007</v>
      </c>
      <c r="DC7" s="39">
        <v>80.989999999999995</v>
      </c>
      <c r="DD7" s="39">
        <v>80.930000000000007</v>
      </c>
      <c r="DE7" s="39">
        <v>80.510000000000005</v>
      </c>
      <c r="DF7" s="39">
        <v>81.27</v>
      </c>
      <c r="DG7" s="39">
        <v>89.82</v>
      </c>
      <c r="DH7" s="39">
        <v>53.46</v>
      </c>
      <c r="DI7" s="39">
        <v>55.61</v>
      </c>
      <c r="DJ7" s="39">
        <v>57.55</v>
      </c>
      <c r="DK7" s="39">
        <v>59.78</v>
      </c>
      <c r="DL7" s="39">
        <v>39.299999999999997</v>
      </c>
      <c r="DM7" s="39">
        <v>48.14</v>
      </c>
      <c r="DN7" s="39">
        <v>46.61</v>
      </c>
      <c r="DO7" s="39">
        <v>47.97</v>
      </c>
      <c r="DP7" s="39">
        <v>49.12</v>
      </c>
      <c r="DQ7" s="39">
        <v>50.63</v>
      </c>
      <c r="DR7" s="39">
        <v>50.19</v>
      </c>
      <c r="DS7" s="39">
        <v>0</v>
      </c>
      <c r="DT7" s="39">
        <v>0</v>
      </c>
      <c r="DU7" s="39">
        <v>0</v>
      </c>
      <c r="DV7" s="39">
        <v>0</v>
      </c>
      <c r="DW7" s="39">
        <v>1.24</v>
      </c>
      <c r="DX7" s="39">
        <v>11.13</v>
      </c>
      <c r="DY7" s="39">
        <v>10.84</v>
      </c>
      <c r="DZ7" s="39">
        <v>15.33</v>
      </c>
      <c r="EA7" s="39">
        <v>16.760000000000002</v>
      </c>
      <c r="EB7" s="39">
        <v>18.28</v>
      </c>
      <c r="EC7" s="39">
        <v>20.63</v>
      </c>
      <c r="ED7" s="39">
        <v>0.46</v>
      </c>
      <c r="EE7" s="39">
        <v>0.48</v>
      </c>
      <c r="EF7" s="39">
        <v>0.4</v>
      </c>
      <c r="EG7" s="39">
        <v>0.04</v>
      </c>
      <c r="EH7" s="39">
        <v>0.03</v>
      </c>
      <c r="EI7" s="39">
        <v>0.47</v>
      </c>
      <c r="EJ7" s="39">
        <v>0.39</v>
      </c>
      <c r="EK7" s="39">
        <v>0.43</v>
      </c>
      <c r="EL7" s="39">
        <v>0.42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2022-02-22T02:27:18Z</cp:lastPrinted>
  <dcterms:created xsi:type="dcterms:W3CDTF">2021-12-03T06:59:29Z</dcterms:created>
  <dcterms:modified xsi:type="dcterms:W3CDTF">2022-02-22T02:27:19Z</dcterms:modified>
  <cp:category/>
</cp:coreProperties>
</file>