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08_垂水市【済】\"/>
    </mc:Choice>
  </mc:AlternateContent>
  <workbookProtection workbookAlgorithmName="SHA-512" workbookHashValue="U8o6xaBwAFXw4uQhRgqWqHMlM4Tg+uV7CwPsXQYKOMxR35ZQZTRxHgDFcSsqfQaF8HCzPEcio3pH2o7fEpgiYA==" workbookSaltValue="MweeeassHIyKnTCnCxigOw==" workbookSpinCount="100000" lockStructure="1"/>
  <bookViews>
    <workbookView xWindow="0" yWindow="0" windowWidth="28800" windowHeight="13035"/>
  </bookViews>
  <sheets>
    <sheet name="法非適用_水道事業" sheetId="4" r:id="rId1"/>
    <sheet name="データ" sheetId="5" state="hidden" r:id="rId2"/>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I10" i="4" s="1"/>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AT10" i="4"/>
  <c r="AL10" i="4"/>
  <c r="W10" i="4"/>
  <c r="P10" i="4"/>
  <c r="B10" i="4"/>
  <c r="BB8" i="4"/>
  <c r="AL8" i="4"/>
  <c r="AD8" i="4"/>
  <c r="W8" i="4"/>
  <c r="I8" i="4"/>
  <c r="B8" i="4"/>
  <c r="B6"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<sst xmlns="http://schemas.openxmlformats.org/spreadsheetml/2006/main" count="233" uniqueCount="117">
  <si>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</si>
  <si>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</si>
  <si>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</si>
  <si>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</si>
  <si>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</si>
  <si>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</si>
  <si>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</si>
  <si>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</si>
  <si>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</si>
  <si>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</si>
  <si>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</si>
  <si>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</si>
  <si>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</si>
  <si>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</si>
  <si>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</si>
  <si>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</si>
  <si>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</si>
  <si>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</si>
  <si>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</si>
  <si>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</si>
  <si>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</si>
  <si>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</si>
  <si>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</si>
  <si>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</si>
  <si>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</si>
  <si>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</si>
  <si>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</si>
  <si>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</si>
  <si>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</si>
  <si>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</si>
  <si>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</si>
  <si>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</si>
  <si>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</si>
  <si>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</si>
  <si>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</si>
  <si>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</si>
  <si>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</si>
  <si>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</si>
  <si>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</si>
  <si>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</si>
  <si>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</si>
  <si>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</si>
  <si>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</si>
  <si>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</si>
  <si>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</si>
  <si>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</si>
  <si>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</si>
  <si>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</si>
  <si>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</si>
  <si>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</si>
  <si>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</si>
  <si>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</si>
  <si>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</si>
  <si>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</si>
  <si>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</si>
  <si>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</si>
  <si>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</si>
  <si>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</si>
  <si>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</si>
  <si>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</si>
  <si>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</si>
  <si>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</si>
  <si>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</si>
  <si>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</si>
  <si>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</si>
  <si>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</si>
  <si>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</si>
  <si>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</si>
  <si>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</si>
  <si>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</si>
  <si>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</si>
  <si>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</si>
  <si>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</si>
  <si>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</si>
  <si>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</si>
  <si>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</si>
  <si>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</si>
  <si>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</si>
  <si>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</si>
  <si>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</si>
  <si>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</si>
  <si>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</si>
  <si>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</si>
  <si>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</si>
  <si>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</si>
  <si>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</si>
  <si>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</si>
  <si>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</si>
  <si>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</si>
  <si>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</si>
  <si>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</si>
  <si>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</si>
  <si>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</si>
  <si>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</si>
  <si>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</si>
  <si>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</si>
  <si>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垂水市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</si>
  <si>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</si>
  <si>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</si>
  <si>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</si>
  <si>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</si>
  <si>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</si>
  <si>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</si>
  <si>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</si>
  <si>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</si>
  <si>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</si>
  <si>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</si>
  <si>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</si>
  <si>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</si>
  <si>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</si>
  <si>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</si>
  <si>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</si>
  <si>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</si>
  <si>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</si>
  <si>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給水区域内の人口減少に伴い給水収益が減少していく一方で、水道管路や各種施設の老朽化も進行し、今後、改修費用の増加も懸念されます。
　簡易水道事業については、国の方針に基づき、令和５年度において上水道事業に経営統合する予定であることから、統合までの間において早期に改修が必要な施設の把握と改修に努めると共に、統合後においても安心安全な給水提供体制継続のために、適正な規模での施設改修と経営健全化の取り組みを行ってまいります。</t>
    <phoneticPr fontId="4"/>
  </si>
  <si>
    <t>　本市簡易水道施設は平成１８年度より供用開始しております。
　水道管路については法定耐用年数を超えておらず、これまで更新事業は行っておりませんが、近年、有収率が低下傾向にあることから、適時での漏水調査実施に努めます。
　各種設備の老朽化も進行していることから、改修事業と併せて、給水人口の減少も念頭に、適切な規模での施設見直しも検討してまいります。</t>
    <rPh sb="92" eb="94">
      <t>テキジ</t>
    </rPh>
    <rPh sb="103" eb="104">
      <t>ツト</t>
    </rPh>
    <phoneticPr fontId="4"/>
  </si>
  <si>
    <t>①収益的収支比率
　　繰入金の増加に伴い総収益の割合が上昇した
　ことで比率が改善し、類似団体より平均値は上
　回っておりますが、引き続き経費削減等による
　経営改善に努めます。
④企業債残高対給水収益比率
　　起債償還に伴い比率が若干改善したものの、
　類似団体の平均値を上回っていることから、
　新規の借り入れ抑制と共に、給水収益の確保に
　努めます。
⑤料金回収率
　　給水人口の減少に伴い給水収益の増加が見込
　めないことから、適切な料金収入の確保と有収
　率の向上を図り、比率の改善に努めます。
⑥給水原価
　　類似団体平均値より原価が高く、給水収益の
　増加が見込めない中で、経費削減と設備改修の
　バランスを取りつつ原価の増額を抑える必要が
　あります。
⑦施設利用率
　　利用率は若干向上しましたが、必要な施設の
　改修と併せて、適切な施設規模及び稼働体制を
　検討する必要があります。
⑧有収率
　　類似団体より良好な状態でありますが、管路
　や施設の老朽化に伴い稼働率が悪化傾向にある
　ことから、管路の漏水調査の実施、施設の稼働
　状況の適正化に努める必要があります。</t>
    <rPh sb="348" eb="350">
      <t>ジャッカン</t>
    </rPh>
    <rPh sb="350" eb="352">
      <t>コウジョウ</t>
    </rPh>
    <rPh sb="409" eb="411">
      <t>ルイジ</t>
    </rPh>
    <rPh sb="411" eb="413">
      <t>ダンタイ</t>
    </rPh>
    <rPh sb="415" eb="417">
      <t>リョウコウ</t>
    </rPh>
    <rPh sb="418" eb="420">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</si>
</sst>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C6-4631-B54E-94F3EE8DC38C}"/>
            </c:ext>
          </c:extLst>
        </c:ser>
        <c:dLbls>
          <c:showLegendKey val="0"/>
          <c:showVal val="0"/>
          <c:showCatName val="0"/>
          <c:showSerName val="0"/>
          <c:showPercent val="0"/>
          <c:showBubbleSize val="0"/>
        </c:dLbls>
        <c:gapWidth val="150"/>
        <c:axId val="573550536"/>
        <c:axId val="57023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32C6-4631-B54E-94F3EE8DC38C}"/>
            </c:ext>
          </c:extLst>
        </c:ser>
        <c:dLbls>
          <c:showLegendKey val="0"/>
          <c:showVal val="0"/>
          <c:showCatName val="0"/>
          <c:showSerName val="0"/>
          <c:showPercent val="0"/>
          <c:showBubbleSize val="0"/>
        </c:dLbls>
        <c:marker val="1"/>
        <c:smooth val="0"/>
        <c:axId val="573550536"/>
        <c:axId val="570231568"/>
      </c:lineChart>
      <c:dateAx>
        <c:axId val="573550536"/>
        <c:scaling>
          <c:orientation val="minMax"/>
        </c:scaling>
        <c:delete val="1"/>
        <c:axPos val="b"/>
        <c:numFmt formatCode="&quot;H&quot;yy" sourceLinked="1"/>
        <c:majorTickMark val="none"/>
        <c:minorTickMark val="none"/>
        <c:tickLblPos val="none"/>
        <c:crossAx val="570231568"/>
        <c:crosses val="autoZero"/>
        <c:auto val="1"/>
        <c:lblOffset val="100"/>
        <c:baseTimeUnit val="years"/>
      </c:dateAx>
      <c:valAx>
        <c:axId val="57023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55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50.98</c:v>
                </c:pt>
                <c:pt idx="1">
                  <c:v>49.03</c:v>
                </c:pt>
                <c:pt idx="2">
                  <c:v>49</c:v>
                </c:pt>
                <c:pt idx="3">
                  <c:v>48.16</c:v>
                </c:pt>
                <c:pt idx="4">
                  <c:v>48.79</c:v>
                </c:pt>
              </c:numCache>
            </c:numRef>
          </c:val>
          <c:extLst>
            <c:ext xmlns:c16="http://schemas.microsoft.com/office/drawing/2014/chart" uri="{C3380CC4-5D6E-409C-BE32-E72D297353CC}">
              <c16:uniqueId val="{00000000-CCBB-4447-8588-D8D2C1A80AA9}"/>
            </c:ext>
          </c:extLst>
        </c:ser>
        <c:dLbls>
          <c:showLegendKey val="0"/>
          <c:showVal val="0"/>
          <c:showCatName val="0"/>
          <c:showSerName val="0"/>
          <c:showPercent val="0"/>
          <c:showBubbleSize val="0"/>
        </c:dLbls>
        <c:gapWidth val="150"/>
        <c:axId val="573919112"/>
        <c:axId val="573919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CCBB-4447-8588-D8D2C1A80AA9}"/>
            </c:ext>
          </c:extLst>
        </c:ser>
        <c:dLbls>
          <c:showLegendKey val="0"/>
          <c:showVal val="0"/>
          <c:showCatName val="0"/>
          <c:showSerName val="0"/>
          <c:showPercent val="0"/>
          <c:showBubbleSize val="0"/>
        </c:dLbls>
        <c:marker val="1"/>
        <c:smooth val="0"/>
        <c:axId val="573919112"/>
        <c:axId val="573919896"/>
      </c:lineChart>
      <c:dateAx>
        <c:axId val="573919112"/>
        <c:scaling>
          <c:orientation val="minMax"/>
        </c:scaling>
        <c:delete val="1"/>
        <c:axPos val="b"/>
        <c:numFmt formatCode="&quot;H&quot;yy" sourceLinked="1"/>
        <c:majorTickMark val="none"/>
        <c:minorTickMark val="none"/>
        <c:tickLblPos val="none"/>
        <c:crossAx val="573919896"/>
        <c:crosses val="autoZero"/>
        <c:auto val="1"/>
        <c:lblOffset val="100"/>
        <c:baseTimeUnit val="years"/>
      </c:dateAx>
      <c:valAx>
        <c:axId val="57391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91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84.71</c:v>
                </c:pt>
                <c:pt idx="1">
                  <c:v>83.24</c:v>
                </c:pt>
                <c:pt idx="2">
                  <c:v>78.12</c:v>
                </c:pt>
                <c:pt idx="3">
                  <c:v>78.14</c:v>
                </c:pt>
                <c:pt idx="4">
                  <c:v>74.61</c:v>
                </c:pt>
              </c:numCache>
            </c:numRef>
          </c:val>
          <c:extLst>
            <c:ext xmlns:c16="http://schemas.microsoft.com/office/drawing/2014/chart" uri="{C3380CC4-5D6E-409C-BE32-E72D297353CC}">
              <c16:uniqueId val="{00000000-E2BD-48EF-BA5F-DA5272147A51}"/>
            </c:ext>
          </c:extLst>
        </c:ser>
        <c:dLbls>
          <c:showLegendKey val="0"/>
          <c:showVal val="0"/>
          <c:showCatName val="0"/>
          <c:showSerName val="0"/>
          <c:showPercent val="0"/>
          <c:showBubbleSize val="0"/>
        </c:dLbls>
        <c:gapWidth val="150"/>
        <c:axId val="573917544"/>
        <c:axId val="573918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E2BD-48EF-BA5F-DA5272147A51}"/>
            </c:ext>
          </c:extLst>
        </c:ser>
        <c:dLbls>
          <c:showLegendKey val="0"/>
          <c:showVal val="0"/>
          <c:showCatName val="0"/>
          <c:showSerName val="0"/>
          <c:showPercent val="0"/>
          <c:showBubbleSize val="0"/>
        </c:dLbls>
        <c:marker val="1"/>
        <c:smooth val="0"/>
        <c:axId val="573917544"/>
        <c:axId val="573918328"/>
      </c:lineChart>
      <c:dateAx>
        <c:axId val="573917544"/>
        <c:scaling>
          <c:orientation val="minMax"/>
        </c:scaling>
        <c:delete val="1"/>
        <c:axPos val="b"/>
        <c:numFmt formatCode="&quot;H&quot;yy" sourceLinked="1"/>
        <c:majorTickMark val="none"/>
        <c:minorTickMark val="none"/>
        <c:tickLblPos val="none"/>
        <c:crossAx val="573918328"/>
        <c:crosses val="autoZero"/>
        <c:auto val="1"/>
        <c:lblOffset val="100"/>
        <c:baseTimeUnit val="years"/>
      </c:dateAx>
      <c:valAx>
        <c:axId val="57391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917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80.03</c:v>
                </c:pt>
                <c:pt idx="1">
                  <c:v>80.73</c:v>
                </c:pt>
                <c:pt idx="2">
                  <c:v>74.88</c:v>
                </c:pt>
                <c:pt idx="3">
                  <c:v>78.959999999999994</c:v>
                </c:pt>
                <c:pt idx="4">
                  <c:v>79.61</c:v>
                </c:pt>
              </c:numCache>
            </c:numRef>
          </c:val>
          <c:extLst>
            <c:ext xmlns:c16="http://schemas.microsoft.com/office/drawing/2014/chart" uri="{C3380CC4-5D6E-409C-BE32-E72D297353CC}">
              <c16:uniqueId val="{00000000-C21B-4F6C-B099-EAD5B640153A}"/>
            </c:ext>
          </c:extLst>
        </c:ser>
        <c:dLbls>
          <c:showLegendKey val="0"/>
          <c:showVal val="0"/>
          <c:showCatName val="0"/>
          <c:showSerName val="0"/>
          <c:showPercent val="0"/>
          <c:showBubbleSize val="0"/>
        </c:dLbls>
        <c:gapWidth val="150"/>
        <c:axId val="567181536"/>
        <c:axId val="567184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C21B-4F6C-B099-EAD5B640153A}"/>
            </c:ext>
          </c:extLst>
        </c:ser>
        <c:dLbls>
          <c:showLegendKey val="0"/>
          <c:showVal val="0"/>
          <c:showCatName val="0"/>
          <c:showSerName val="0"/>
          <c:showPercent val="0"/>
          <c:showBubbleSize val="0"/>
        </c:dLbls>
        <c:marker val="1"/>
        <c:smooth val="0"/>
        <c:axId val="567181536"/>
        <c:axId val="567184280"/>
      </c:lineChart>
      <c:dateAx>
        <c:axId val="567181536"/>
        <c:scaling>
          <c:orientation val="minMax"/>
        </c:scaling>
        <c:delete val="1"/>
        <c:axPos val="b"/>
        <c:numFmt formatCode="&quot;H&quot;yy" sourceLinked="1"/>
        <c:majorTickMark val="none"/>
        <c:minorTickMark val="none"/>
        <c:tickLblPos val="none"/>
        <c:crossAx val="567184280"/>
        <c:crosses val="autoZero"/>
        <c:auto val="1"/>
        <c:lblOffset val="100"/>
        <c:baseTimeUnit val="years"/>
      </c:dateAx>
      <c:valAx>
        <c:axId val="567184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718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FE-4D34-A00E-E2DF8288D200}"/>
            </c:ext>
          </c:extLst>
        </c:ser>
        <c:dLbls>
          <c:showLegendKey val="0"/>
          <c:showVal val="0"/>
          <c:showCatName val="0"/>
          <c:showSerName val="0"/>
          <c:showPercent val="0"/>
          <c:showBubbleSize val="0"/>
        </c:dLbls>
        <c:gapWidth val="150"/>
        <c:axId val="567180752"/>
        <c:axId val="56718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FE-4D34-A00E-E2DF8288D200}"/>
            </c:ext>
          </c:extLst>
        </c:ser>
        <c:dLbls>
          <c:showLegendKey val="0"/>
          <c:showVal val="0"/>
          <c:showCatName val="0"/>
          <c:showSerName val="0"/>
          <c:showPercent val="0"/>
          <c:showBubbleSize val="0"/>
        </c:dLbls>
        <c:marker val="1"/>
        <c:smooth val="0"/>
        <c:axId val="567180752"/>
        <c:axId val="567182320"/>
      </c:lineChart>
      <c:dateAx>
        <c:axId val="567180752"/>
        <c:scaling>
          <c:orientation val="minMax"/>
        </c:scaling>
        <c:delete val="1"/>
        <c:axPos val="b"/>
        <c:numFmt formatCode="&quot;H&quot;yy" sourceLinked="1"/>
        <c:majorTickMark val="none"/>
        <c:minorTickMark val="none"/>
        <c:tickLblPos val="none"/>
        <c:crossAx val="567182320"/>
        <c:crosses val="autoZero"/>
        <c:auto val="1"/>
        <c:lblOffset val="100"/>
        <c:baseTimeUnit val="years"/>
      </c:dateAx>
      <c:valAx>
        <c:axId val="56718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718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0C-4560-B377-9B5E441534C9}"/>
            </c:ext>
          </c:extLst>
        </c:ser>
        <c:dLbls>
          <c:showLegendKey val="0"/>
          <c:showVal val="0"/>
          <c:showCatName val="0"/>
          <c:showSerName val="0"/>
          <c:showPercent val="0"/>
          <c:showBubbleSize val="0"/>
        </c:dLbls>
        <c:gapWidth val="150"/>
        <c:axId val="577369752"/>
        <c:axId val="57737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0C-4560-B377-9B5E441534C9}"/>
            </c:ext>
          </c:extLst>
        </c:ser>
        <c:dLbls>
          <c:showLegendKey val="0"/>
          <c:showVal val="0"/>
          <c:showCatName val="0"/>
          <c:showSerName val="0"/>
          <c:showPercent val="0"/>
          <c:showBubbleSize val="0"/>
        </c:dLbls>
        <c:marker val="1"/>
        <c:smooth val="0"/>
        <c:axId val="577369752"/>
        <c:axId val="577370928"/>
      </c:lineChart>
      <c:dateAx>
        <c:axId val="577369752"/>
        <c:scaling>
          <c:orientation val="minMax"/>
        </c:scaling>
        <c:delete val="1"/>
        <c:axPos val="b"/>
        <c:numFmt formatCode="&quot;H&quot;yy" sourceLinked="1"/>
        <c:majorTickMark val="none"/>
        <c:minorTickMark val="none"/>
        <c:tickLblPos val="none"/>
        <c:crossAx val="577370928"/>
        <c:crosses val="autoZero"/>
        <c:auto val="1"/>
        <c:lblOffset val="100"/>
        <c:baseTimeUnit val="years"/>
      </c:dateAx>
      <c:valAx>
        <c:axId val="57737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736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D2-4A1F-A40F-466F38CDE2B0}"/>
            </c:ext>
          </c:extLst>
        </c:ser>
        <c:dLbls>
          <c:showLegendKey val="0"/>
          <c:showVal val="0"/>
          <c:showCatName val="0"/>
          <c:showSerName val="0"/>
          <c:showPercent val="0"/>
          <c:showBubbleSize val="0"/>
        </c:dLbls>
        <c:gapWidth val="150"/>
        <c:axId val="577370536"/>
        <c:axId val="577371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D2-4A1F-A40F-466F38CDE2B0}"/>
            </c:ext>
          </c:extLst>
        </c:ser>
        <c:dLbls>
          <c:showLegendKey val="0"/>
          <c:showVal val="0"/>
          <c:showCatName val="0"/>
          <c:showSerName val="0"/>
          <c:showPercent val="0"/>
          <c:showBubbleSize val="0"/>
        </c:dLbls>
        <c:marker val="1"/>
        <c:smooth val="0"/>
        <c:axId val="577370536"/>
        <c:axId val="577371320"/>
      </c:lineChart>
      <c:dateAx>
        <c:axId val="577370536"/>
        <c:scaling>
          <c:orientation val="minMax"/>
        </c:scaling>
        <c:delete val="1"/>
        <c:axPos val="b"/>
        <c:numFmt formatCode="&quot;H&quot;yy" sourceLinked="1"/>
        <c:majorTickMark val="none"/>
        <c:minorTickMark val="none"/>
        <c:tickLblPos val="none"/>
        <c:crossAx val="577371320"/>
        <c:crosses val="autoZero"/>
        <c:auto val="1"/>
        <c:lblOffset val="100"/>
        <c:baseTimeUnit val="years"/>
      </c:dateAx>
      <c:valAx>
        <c:axId val="57737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737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E4-4597-948B-0E611FF4FB0D}"/>
            </c:ext>
          </c:extLst>
        </c:ser>
        <c:dLbls>
          <c:showLegendKey val="0"/>
          <c:showVal val="0"/>
          <c:showCatName val="0"/>
          <c:showSerName val="0"/>
          <c:showPercent val="0"/>
          <c:showBubbleSize val="0"/>
        </c:dLbls>
        <c:gapWidth val="150"/>
        <c:axId val="577368184"/>
        <c:axId val="577368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E4-4597-948B-0E611FF4FB0D}"/>
            </c:ext>
          </c:extLst>
        </c:ser>
        <c:dLbls>
          <c:showLegendKey val="0"/>
          <c:showVal val="0"/>
          <c:showCatName val="0"/>
          <c:showSerName val="0"/>
          <c:showPercent val="0"/>
          <c:showBubbleSize val="0"/>
        </c:dLbls>
        <c:marker val="1"/>
        <c:smooth val="0"/>
        <c:axId val="577368184"/>
        <c:axId val="577368968"/>
      </c:lineChart>
      <c:dateAx>
        <c:axId val="577368184"/>
        <c:scaling>
          <c:orientation val="minMax"/>
        </c:scaling>
        <c:delete val="1"/>
        <c:axPos val="b"/>
        <c:numFmt formatCode="&quot;H&quot;yy" sourceLinked="1"/>
        <c:majorTickMark val="none"/>
        <c:minorTickMark val="none"/>
        <c:tickLblPos val="none"/>
        <c:crossAx val="577368968"/>
        <c:crosses val="autoZero"/>
        <c:auto val="1"/>
        <c:lblOffset val="100"/>
        <c:baseTimeUnit val="years"/>
      </c:dateAx>
      <c:valAx>
        <c:axId val="577368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736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1398.91</c:v>
                </c:pt>
                <c:pt idx="1">
                  <c:v>1392.97</c:v>
                </c:pt>
                <c:pt idx="2">
                  <c:v>1376.5</c:v>
                </c:pt>
                <c:pt idx="3">
                  <c:v>1313.74</c:v>
                </c:pt>
                <c:pt idx="4">
                  <c:v>1221.3399999999999</c:v>
                </c:pt>
              </c:numCache>
            </c:numRef>
          </c:val>
          <c:extLst>
            <c:ext xmlns:c16="http://schemas.microsoft.com/office/drawing/2014/chart" uri="{C3380CC4-5D6E-409C-BE32-E72D297353CC}">
              <c16:uniqueId val="{00000000-9694-4E65-8DF9-8AC5B6DBD47B}"/>
            </c:ext>
          </c:extLst>
        </c:ser>
        <c:dLbls>
          <c:showLegendKey val="0"/>
          <c:showVal val="0"/>
          <c:showCatName val="0"/>
          <c:showSerName val="0"/>
          <c:showPercent val="0"/>
          <c:showBubbleSize val="0"/>
        </c:dLbls>
        <c:gapWidth val="150"/>
        <c:axId val="573507936"/>
        <c:axId val="57350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9694-4E65-8DF9-8AC5B6DBD47B}"/>
            </c:ext>
          </c:extLst>
        </c:ser>
        <c:dLbls>
          <c:showLegendKey val="0"/>
          <c:showVal val="0"/>
          <c:showCatName val="0"/>
          <c:showSerName val="0"/>
          <c:showPercent val="0"/>
          <c:showBubbleSize val="0"/>
        </c:dLbls>
        <c:marker val="1"/>
        <c:smooth val="0"/>
        <c:axId val="573507936"/>
        <c:axId val="573506368"/>
      </c:lineChart>
      <c:dateAx>
        <c:axId val="573507936"/>
        <c:scaling>
          <c:orientation val="minMax"/>
        </c:scaling>
        <c:delete val="1"/>
        <c:axPos val="b"/>
        <c:numFmt formatCode="&quot;H&quot;yy" sourceLinked="1"/>
        <c:majorTickMark val="none"/>
        <c:minorTickMark val="none"/>
        <c:tickLblPos val="none"/>
        <c:crossAx val="573506368"/>
        <c:crosses val="autoZero"/>
        <c:auto val="1"/>
        <c:lblOffset val="100"/>
        <c:baseTimeUnit val="years"/>
      </c:dateAx>
      <c:valAx>
        <c:axId val="57350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50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35.6</c:v>
                </c:pt>
                <c:pt idx="1">
                  <c:v>29.12</c:v>
                </c:pt>
                <c:pt idx="2">
                  <c:v>33.58</c:v>
                </c:pt>
                <c:pt idx="3">
                  <c:v>32.619999999999997</c:v>
                </c:pt>
                <c:pt idx="4">
                  <c:v>29.27</c:v>
                </c:pt>
              </c:numCache>
            </c:numRef>
          </c:val>
          <c:extLst>
            <c:ext xmlns:c16="http://schemas.microsoft.com/office/drawing/2014/chart" uri="{C3380CC4-5D6E-409C-BE32-E72D297353CC}">
              <c16:uniqueId val="{00000000-C91A-4C00-8CCD-3DB0C2C55B58}"/>
            </c:ext>
          </c:extLst>
        </c:ser>
        <c:dLbls>
          <c:showLegendKey val="0"/>
          <c:showVal val="0"/>
          <c:showCatName val="0"/>
          <c:showSerName val="0"/>
          <c:showPercent val="0"/>
          <c:showBubbleSize val="0"/>
        </c:dLbls>
        <c:gapWidth val="150"/>
        <c:axId val="573504800"/>
        <c:axId val="573505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C91A-4C00-8CCD-3DB0C2C55B58}"/>
            </c:ext>
          </c:extLst>
        </c:ser>
        <c:dLbls>
          <c:showLegendKey val="0"/>
          <c:showVal val="0"/>
          <c:showCatName val="0"/>
          <c:showSerName val="0"/>
          <c:showPercent val="0"/>
          <c:showBubbleSize val="0"/>
        </c:dLbls>
        <c:marker val="1"/>
        <c:smooth val="0"/>
        <c:axId val="573504800"/>
        <c:axId val="573505976"/>
      </c:lineChart>
      <c:dateAx>
        <c:axId val="573504800"/>
        <c:scaling>
          <c:orientation val="minMax"/>
        </c:scaling>
        <c:delete val="1"/>
        <c:axPos val="b"/>
        <c:numFmt formatCode="&quot;H&quot;yy" sourceLinked="1"/>
        <c:majorTickMark val="none"/>
        <c:minorTickMark val="none"/>
        <c:tickLblPos val="none"/>
        <c:crossAx val="573505976"/>
        <c:crosses val="autoZero"/>
        <c:auto val="1"/>
        <c:lblOffset val="100"/>
        <c:baseTimeUnit val="years"/>
      </c:dateAx>
      <c:valAx>
        <c:axId val="573505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50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468.4</c:v>
                </c:pt>
                <c:pt idx="1">
                  <c:v>573.57000000000005</c:v>
                </c:pt>
                <c:pt idx="2">
                  <c:v>503.44</c:v>
                </c:pt>
                <c:pt idx="3">
                  <c:v>513.94000000000005</c:v>
                </c:pt>
                <c:pt idx="4">
                  <c:v>591.99</c:v>
                </c:pt>
              </c:numCache>
            </c:numRef>
          </c:val>
          <c:extLst>
            <c:ext xmlns:c16="http://schemas.microsoft.com/office/drawing/2014/chart" uri="{C3380CC4-5D6E-409C-BE32-E72D297353CC}">
              <c16:uniqueId val="{00000000-E2CB-479E-A2E8-4623EE9FF730}"/>
            </c:ext>
          </c:extLst>
        </c:ser>
        <c:dLbls>
          <c:showLegendKey val="0"/>
          <c:showVal val="0"/>
          <c:showCatName val="0"/>
          <c:showSerName val="0"/>
          <c:showPercent val="0"/>
          <c:showBubbleSize val="0"/>
        </c:dLbls>
        <c:gapWidth val="150"/>
        <c:axId val="573920288"/>
        <c:axId val="57391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E2CB-479E-A2E8-4623EE9FF730}"/>
            </c:ext>
          </c:extLst>
        </c:ser>
        <c:dLbls>
          <c:showLegendKey val="0"/>
          <c:showVal val="0"/>
          <c:showCatName val="0"/>
          <c:showSerName val="0"/>
          <c:showPercent val="0"/>
          <c:showBubbleSize val="0"/>
        </c:dLbls>
        <c:marker val="1"/>
        <c:smooth val="0"/>
        <c:axId val="573920288"/>
        <c:axId val="573917936"/>
      </c:lineChart>
      <c:dateAx>
        <c:axId val="573920288"/>
        <c:scaling>
          <c:orientation val="minMax"/>
        </c:scaling>
        <c:delete val="1"/>
        <c:axPos val="b"/>
        <c:numFmt formatCode="&quot;H&quot;yy" sourceLinked="1"/>
        <c:majorTickMark val="none"/>
        <c:minorTickMark val="none"/>
        <c:tickLblPos val="none"/>
        <c:crossAx val="573917936"/>
        <c:crosses val="autoZero"/>
        <c:auto val="1"/>
        <c:lblOffset val="100"/>
        <c:baseTimeUnit val="years"/>
      </c:dateAx>
      <c:valAx>
        <c:axId val="57391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92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鹿児島県　垂水市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14283</v>
      </c>
      <c r="AM8" s="51"/>
      <c r="AN8" s="51"/>
      <c r="AO8" s="51"/>
      <c r="AP8" s="51"/>
      <c r="AQ8" s="51"/>
      <c r="AR8" s="51"/>
      <c r="AS8" s="51"/>
      <c r="AT8" s="47">
        <f>データ!$S$6</f>
        <v>162.12</v>
      </c>
      <c r="AU8" s="47"/>
      <c r="AV8" s="47"/>
      <c r="AW8" s="47"/>
      <c r="AX8" s="47"/>
      <c r="AY8" s="47"/>
      <c r="AZ8" s="47"/>
      <c r="BA8" s="47"/>
      <c r="BB8" s="47">
        <f>データ!$T$6</f>
        <v>88.1</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4.17</v>
      </c>
      <c r="Q10" s="47"/>
      <c r="R10" s="47"/>
      <c r="S10" s="47"/>
      <c r="T10" s="47"/>
      <c r="U10" s="47"/>
      <c r="V10" s="47"/>
      <c r="W10" s="51">
        <f>データ!$Q$6</f>
        <v>2827</v>
      </c>
      <c r="X10" s="51"/>
      <c r="Y10" s="51"/>
      <c r="Z10" s="51"/>
      <c r="AA10" s="51"/>
      <c r="AB10" s="51"/>
      <c r="AC10" s="51"/>
      <c r="AD10" s="2"/>
      <c r="AE10" s="2"/>
      <c r="AF10" s="2"/>
      <c r="AG10" s="2"/>
      <c r="AH10" s="2"/>
      <c r="AI10" s="2"/>
      <c r="AJ10" s="2"/>
      <c r="AK10" s="2"/>
      <c r="AL10" s="51">
        <f>データ!$U$6</f>
        <v>588</v>
      </c>
      <c r="AM10" s="51"/>
      <c r="AN10" s="51"/>
      <c r="AO10" s="51"/>
      <c r="AP10" s="51"/>
      <c r="AQ10" s="51"/>
      <c r="AR10" s="51"/>
      <c r="AS10" s="51"/>
      <c r="AT10" s="47">
        <f>データ!$V$6</f>
        <v>0.45</v>
      </c>
      <c r="AU10" s="47"/>
      <c r="AV10" s="47"/>
      <c r="AW10" s="47"/>
      <c r="AX10" s="47"/>
      <c r="AY10" s="47"/>
      <c r="AZ10" s="47"/>
      <c r="BA10" s="47"/>
      <c r="BB10" s="47">
        <f>データ!$W$6</f>
        <v>1306.67</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116</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115</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114</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42</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vL+gOO+ewP1Jilba1CP5n/Ktgc4XM1f0zu7d6tK/YvCbZ4ECkddkyVsMUfa4AJoEb2SI9PWAQKSk8Erw4gM7uA==" saltValue="PQAadSODNMs+lve1ONw4k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462144</v>
      </c>
      <c r="D6" s="34">
        <f t="shared" si="3"/>
        <v>47</v>
      </c>
      <c r="E6" s="34">
        <f t="shared" si="3"/>
        <v>1</v>
      </c>
      <c r="F6" s="34">
        <f t="shared" si="3"/>
        <v>0</v>
      </c>
      <c r="G6" s="34">
        <f t="shared" si="3"/>
        <v>0</v>
      </c>
      <c r="H6" s="34" t="str">
        <f t="shared" si="3"/>
        <v>鹿児島県　垂水市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4.17</v>
      </c>
      <c r="Q6" s="35">
        <f t="shared" si="3"/>
        <v>2827</v>
      </c>
      <c r="R6" s="35">
        <f t="shared" si="3"/>
        <v>14283</v>
      </c>
      <c r="S6" s="35">
        <f t="shared" si="3"/>
        <v>162.12</v>
      </c>
      <c r="T6" s="35">
        <f t="shared" si="3"/>
        <v>88.1</v>
      </c>
      <c r="U6" s="35">
        <f t="shared" si="3"/>
        <v>588</v>
      </c>
      <c r="V6" s="35">
        <f t="shared" si="3"/>
        <v>0.45</v>
      </c>
      <c r="W6" s="35">
        <f t="shared" si="3"/>
        <v>1306.67</v>
      </c>
      <c r="X6" s="36">
        <f>IF(X7="",NA(),X7)</f>
        <v>80.03</v>
      </c>
      <c r="Y6" s="36">
        <f t="shared" ref="Y6:AG6" si="4">IF(Y7="",NA(),Y7)</f>
        <v>80.73</v>
      </c>
      <c r="Z6" s="36">
        <f t="shared" si="4"/>
        <v>74.88</v>
      </c>
      <c r="AA6" s="36">
        <f t="shared" si="4"/>
        <v>78.959999999999994</v>
      </c>
      <c r="AB6" s="36">
        <f t="shared" si="4"/>
        <v>79.61</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1398.91</v>
      </c>
      <c r="BF6" s="36">
        <f t="shared" ref="BF6:BN6" si="7">IF(BF7="",NA(),BF7)</f>
        <v>1392.97</v>
      </c>
      <c r="BG6" s="36">
        <f t="shared" si="7"/>
        <v>1376.5</v>
      </c>
      <c r="BH6" s="36">
        <f t="shared" si="7"/>
        <v>1313.74</v>
      </c>
      <c r="BI6" s="36">
        <f t="shared" si="7"/>
        <v>1221.3399999999999</v>
      </c>
      <c r="BJ6" s="36">
        <f t="shared" si="7"/>
        <v>1595.62</v>
      </c>
      <c r="BK6" s="36">
        <f t="shared" si="7"/>
        <v>1302.33</v>
      </c>
      <c r="BL6" s="36">
        <f t="shared" si="7"/>
        <v>1274.21</v>
      </c>
      <c r="BM6" s="36">
        <f t="shared" si="7"/>
        <v>1183.92</v>
      </c>
      <c r="BN6" s="36">
        <f t="shared" si="7"/>
        <v>1128.72</v>
      </c>
      <c r="BO6" s="35" t="str">
        <f>IF(BO7="","",IF(BO7="-","【-】","【"&amp;SUBSTITUTE(TEXT(BO7,"#,##0.00"),"-","△")&amp;"】"))</f>
        <v>【949.15】</v>
      </c>
      <c r="BP6" s="36">
        <f>IF(BP7="",NA(),BP7)</f>
        <v>35.6</v>
      </c>
      <c r="BQ6" s="36">
        <f t="shared" ref="BQ6:BY6" si="8">IF(BQ7="",NA(),BQ7)</f>
        <v>29.12</v>
      </c>
      <c r="BR6" s="36">
        <f t="shared" si="8"/>
        <v>33.58</v>
      </c>
      <c r="BS6" s="36">
        <f t="shared" si="8"/>
        <v>32.619999999999997</v>
      </c>
      <c r="BT6" s="36">
        <f t="shared" si="8"/>
        <v>29.27</v>
      </c>
      <c r="BU6" s="36">
        <f t="shared" si="8"/>
        <v>37.92</v>
      </c>
      <c r="BV6" s="36">
        <f t="shared" si="8"/>
        <v>40.89</v>
      </c>
      <c r="BW6" s="36">
        <f t="shared" si="8"/>
        <v>41.25</v>
      </c>
      <c r="BX6" s="36">
        <f t="shared" si="8"/>
        <v>42.5</v>
      </c>
      <c r="BY6" s="36">
        <f t="shared" si="8"/>
        <v>41.84</v>
      </c>
      <c r="BZ6" s="35" t="str">
        <f>IF(BZ7="","",IF(BZ7="-","【-】","【"&amp;SUBSTITUTE(TEXT(BZ7,"#,##0.00"),"-","△")&amp;"】"))</f>
        <v>【55.87】</v>
      </c>
      <c r="CA6" s="36">
        <f>IF(CA7="",NA(),CA7)</f>
        <v>468.4</v>
      </c>
      <c r="CB6" s="36">
        <f t="shared" ref="CB6:CJ6" si="9">IF(CB7="",NA(),CB7)</f>
        <v>573.57000000000005</v>
      </c>
      <c r="CC6" s="36">
        <f t="shared" si="9"/>
        <v>503.44</v>
      </c>
      <c r="CD6" s="36">
        <f t="shared" si="9"/>
        <v>513.94000000000005</v>
      </c>
      <c r="CE6" s="36">
        <f t="shared" si="9"/>
        <v>591.99</v>
      </c>
      <c r="CF6" s="36">
        <f t="shared" si="9"/>
        <v>423.18</v>
      </c>
      <c r="CG6" s="36">
        <f t="shared" si="9"/>
        <v>383.2</v>
      </c>
      <c r="CH6" s="36">
        <f t="shared" si="9"/>
        <v>383.25</v>
      </c>
      <c r="CI6" s="36">
        <f t="shared" si="9"/>
        <v>377.72</v>
      </c>
      <c r="CJ6" s="36">
        <f t="shared" si="9"/>
        <v>390.47</v>
      </c>
      <c r="CK6" s="35" t="str">
        <f>IF(CK7="","",IF(CK7="-","【-】","【"&amp;SUBSTITUTE(TEXT(CK7,"#,##0.00"),"-","△")&amp;"】"))</f>
        <v>【288.19】</v>
      </c>
      <c r="CL6" s="36">
        <f>IF(CL7="",NA(),CL7)</f>
        <v>50.98</v>
      </c>
      <c r="CM6" s="36">
        <f t="shared" ref="CM6:CU6" si="10">IF(CM7="",NA(),CM7)</f>
        <v>49.03</v>
      </c>
      <c r="CN6" s="36">
        <f t="shared" si="10"/>
        <v>49</v>
      </c>
      <c r="CO6" s="36">
        <f t="shared" si="10"/>
        <v>48.16</v>
      </c>
      <c r="CP6" s="36">
        <f t="shared" si="10"/>
        <v>48.79</v>
      </c>
      <c r="CQ6" s="36">
        <f t="shared" si="10"/>
        <v>46.9</v>
      </c>
      <c r="CR6" s="36">
        <f t="shared" si="10"/>
        <v>47.95</v>
      </c>
      <c r="CS6" s="36">
        <f t="shared" si="10"/>
        <v>48.26</v>
      </c>
      <c r="CT6" s="36">
        <f t="shared" si="10"/>
        <v>48.01</v>
      </c>
      <c r="CU6" s="36">
        <f t="shared" si="10"/>
        <v>49.08</v>
      </c>
      <c r="CV6" s="35" t="str">
        <f>IF(CV7="","",IF(CV7="-","【-】","【"&amp;SUBSTITUTE(TEXT(CV7,"#,##0.00"),"-","△")&amp;"】"))</f>
        <v>【56.31】</v>
      </c>
      <c r="CW6" s="36">
        <f>IF(CW7="",NA(),CW7)</f>
        <v>84.71</v>
      </c>
      <c r="CX6" s="36">
        <f t="shared" ref="CX6:DF6" si="11">IF(CX7="",NA(),CX7)</f>
        <v>83.24</v>
      </c>
      <c r="CY6" s="36">
        <f t="shared" si="11"/>
        <v>78.12</v>
      </c>
      <c r="CZ6" s="36">
        <f t="shared" si="11"/>
        <v>78.14</v>
      </c>
      <c r="DA6" s="36">
        <f t="shared" si="11"/>
        <v>74.61</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462144</v>
      </c>
      <c r="D7" s="38">
        <v>47</v>
      </c>
      <c r="E7" s="38">
        <v>1</v>
      </c>
      <c r="F7" s="38">
        <v>0</v>
      </c>
      <c r="G7" s="38">
        <v>0</v>
      </c>
      <c r="H7" s="38" t="s">
        <v>96</v>
      </c>
      <c r="I7" s="38" t="s">
        <v>97</v>
      </c>
      <c r="J7" s="38" t="s">
        <v>98</v>
      </c>
      <c r="K7" s="38" t="s">
        <v>99</v>
      </c>
      <c r="L7" s="38" t="s">
        <v>100</v>
      </c>
      <c r="M7" s="38" t="s">
        <v>101</v>
      </c>
      <c r="N7" s="39" t="s">
        <v>102</v>
      </c>
      <c r="O7" s="39" t="s">
        <v>103</v>
      </c>
      <c r="P7" s="39">
        <v>4.17</v>
      </c>
      <c r="Q7" s="39">
        <v>2827</v>
      </c>
      <c r="R7" s="39">
        <v>14283</v>
      </c>
      <c r="S7" s="39">
        <v>162.12</v>
      </c>
      <c r="T7" s="39">
        <v>88.1</v>
      </c>
      <c r="U7" s="39">
        <v>588</v>
      </c>
      <c r="V7" s="39">
        <v>0.45</v>
      </c>
      <c r="W7" s="39">
        <v>1306.67</v>
      </c>
      <c r="X7" s="39">
        <v>80.03</v>
      </c>
      <c r="Y7" s="39">
        <v>80.73</v>
      </c>
      <c r="Z7" s="39">
        <v>74.88</v>
      </c>
      <c r="AA7" s="39">
        <v>78.959999999999994</v>
      </c>
      <c r="AB7" s="39">
        <v>79.61</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1398.91</v>
      </c>
      <c r="BF7" s="39">
        <v>1392.97</v>
      </c>
      <c r="BG7" s="39">
        <v>1376.5</v>
      </c>
      <c r="BH7" s="39">
        <v>1313.74</v>
      </c>
      <c r="BI7" s="39">
        <v>1221.3399999999999</v>
      </c>
      <c r="BJ7" s="39">
        <v>1595.62</v>
      </c>
      <c r="BK7" s="39">
        <v>1302.33</v>
      </c>
      <c r="BL7" s="39">
        <v>1274.21</v>
      </c>
      <c r="BM7" s="39">
        <v>1183.92</v>
      </c>
      <c r="BN7" s="39">
        <v>1128.72</v>
      </c>
      <c r="BO7" s="39">
        <v>949.15</v>
      </c>
      <c r="BP7" s="39">
        <v>35.6</v>
      </c>
      <c r="BQ7" s="39">
        <v>29.12</v>
      </c>
      <c r="BR7" s="39">
        <v>33.58</v>
      </c>
      <c r="BS7" s="39">
        <v>32.619999999999997</v>
      </c>
      <c r="BT7" s="39">
        <v>29.27</v>
      </c>
      <c r="BU7" s="39">
        <v>37.92</v>
      </c>
      <c r="BV7" s="39">
        <v>40.89</v>
      </c>
      <c r="BW7" s="39">
        <v>41.25</v>
      </c>
      <c r="BX7" s="39">
        <v>42.5</v>
      </c>
      <c r="BY7" s="39">
        <v>41.84</v>
      </c>
      <c r="BZ7" s="39">
        <v>55.87</v>
      </c>
      <c r="CA7" s="39">
        <v>468.4</v>
      </c>
      <c r="CB7" s="39">
        <v>573.57000000000005</v>
      </c>
      <c r="CC7" s="39">
        <v>503.44</v>
      </c>
      <c r="CD7" s="39">
        <v>513.94000000000005</v>
      </c>
      <c r="CE7" s="39">
        <v>591.99</v>
      </c>
      <c r="CF7" s="39">
        <v>423.18</v>
      </c>
      <c r="CG7" s="39">
        <v>383.2</v>
      </c>
      <c r="CH7" s="39">
        <v>383.25</v>
      </c>
      <c r="CI7" s="39">
        <v>377.72</v>
      </c>
      <c r="CJ7" s="39">
        <v>390.47</v>
      </c>
      <c r="CK7" s="39">
        <v>288.19</v>
      </c>
      <c r="CL7" s="39">
        <v>50.98</v>
      </c>
      <c r="CM7" s="39">
        <v>49.03</v>
      </c>
      <c r="CN7" s="39">
        <v>49</v>
      </c>
      <c r="CO7" s="39">
        <v>48.16</v>
      </c>
      <c r="CP7" s="39">
        <v>48.79</v>
      </c>
      <c r="CQ7" s="39">
        <v>46.9</v>
      </c>
      <c r="CR7" s="39">
        <v>47.95</v>
      </c>
      <c r="CS7" s="39">
        <v>48.26</v>
      </c>
      <c r="CT7" s="39">
        <v>48.01</v>
      </c>
      <c r="CU7" s="39">
        <v>49.08</v>
      </c>
      <c r="CV7" s="39">
        <v>56.31</v>
      </c>
      <c r="CW7" s="39">
        <v>84.71</v>
      </c>
      <c r="CX7" s="39">
        <v>83.24</v>
      </c>
      <c r="CY7" s="39">
        <v>78.12</v>
      </c>
      <c r="CZ7" s="39">
        <v>78.14</v>
      </c>
      <c r="DA7" s="39">
        <v>74.61</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111</v>
      </c>
      <c r="D13" t="s">
        <v>111</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2022-01-20T01:47:18Z</cp:lastPrinted>
  <dcterms:created xsi:type="dcterms:W3CDTF">2021-12-03T07:05:40Z</dcterms:created>
  <dcterms:modified xsi:type="dcterms:W3CDTF">2022-02-22T02:36:01Z</dcterms:modified>
  <cp:category/>
</cp:coreProperties>
</file>