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福嶌）\61 公営企業決算統計\R03\02決算統計関連調査\220105公営企業に係る経営比較分析表（令和２年度決算）の分析等について（依頼）\04市町村回答\09薩摩川内市\"/>
    </mc:Choice>
  </mc:AlternateContent>
  <workbookProtection workbookAlgorithmName="SHA-512" workbookHashValue="UYvqpKpTyefmwnjIo+WGtwFun2SCyryeXJouw/nQzVjBSLReO+NA4Qj8Bqa7eJhYC+W5OKt2wkTkNBpl/Bjugw==" workbookSaltValue="83wwHuAQrBl3Ry4Yq/HoYQ==" workbookSpinCount="100000" lockStructure="1"/>
  <bookViews>
    <workbookView xWindow="20430" yWindow="-5970" windowWidth="19320" windowHeight="1503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E85" i="4"/>
  <c r="BB10" i="4"/>
  <c r="AT10" i="4"/>
  <c r="W10" i="4"/>
  <c r="P10" i="4"/>
  <c r="B10" i="4"/>
  <c r="AT8" i="4"/>
  <c r="AL8" i="4"/>
  <c r="AD8" i="4"/>
  <c r="P8" i="4"/>
  <c r="I8" i="4"/>
  <c r="B8" i="4"/>
</calcChain>
</file>

<file path=xl/sharedStrings.xml><?xml version="1.0" encoding="utf-8"?>
<sst xmlns="http://schemas.openxmlformats.org/spreadsheetml/2006/main" count="316" uniqueCount="113">
  <si>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</si>
  <si>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</si>
  <si>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</si>
  <si>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</si>
  <si>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</si>
  <si>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</si>
  <si>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</si>
  <si>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</si>
  <si>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</si>
  <si>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</si>
  <si>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</si>
  <si>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</si>
  <si>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</si>
  <si>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</si>
  <si>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</si>
  <si>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</si>
  <si>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</si>
  <si>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</si>
  <si>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</si>
  <si>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</si>
  <si>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</si>
  <si>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</si>
  <si>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</si>
  <si>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</si>
  <si>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</si>
  <si>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</si>
  <si>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</si>
  <si>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</si>
  <si>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</si>
  <si>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</si>
  <si>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</si>
  <si>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</si>
  <si>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</si>
  <si>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</si>
  <si>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</si>
  <si>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</si>
  <si>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</si>
  <si>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</si>
  <si>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</si>
  <si>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</si>
  <si>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</si>
  <si>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</si>
  <si>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</si>
  <si>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</si>
  <si>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</si>
  <si>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</si>
  <si>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</si>
  <si>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</si>
  <si>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</si>
  <si>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</si>
  <si>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</si>
  <si>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</si>
  <si>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</si>
  <si>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</si>
  <si>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</si>
  <si>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</si>
  <si>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</si>
  <si>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</si>
  <si>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</si>
  <si>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</si>
  <si>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</si>
  <si>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</si>
  <si>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</si>
  <si>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</si>
  <si>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</si>
  <si>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</si>
  <si>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</si>
  <si>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</si>
  <si>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</si>
  <si>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</si>
  <si>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</si>
  <si>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</si>
  <si>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</si>
  <si>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</si>
  <si>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</si>
  <si>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</si>
  <si>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</si>
  <si>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</si>
  <si>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</si>
  <si>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</si>
  <si>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</si>
  <si>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</si>
  <si>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</si>
  <si>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</si>
  <si>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</si>
  <si>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</si>
  <si>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</si>
  <si>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</si>
  <si>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</si>
  <si>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</si>
  <si>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</si>
  <si>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</si>
  <si>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</si>
  <si>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</si>
  <si>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</si>
  <si>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</si>
  <si>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</si>
  <si>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</si>
  <si>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</si>
  <si>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</si>
  <si>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</si>
  <si>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</si>
  <si>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</si>
  <si>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</si>
  <si>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</si>
  <si>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</si>
  <si>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</si>
  <si>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</si>
  <si>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</si>
  <si>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</si>
  <si>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類似団体平均より大きく下回っているが、令和2年度から公営企業会計に移行した際、固定資産評価額を経過年数分減じて評価し直したうえで減価償却をしたことが要因である。
　②管路経年化率は、類似団体平均を下回っているが、今後、法定耐用年数を超えた老朽管の割合が増加していく見込みであることから、引き続き老朽管更新事業に取り組んでいく必要がある。
　③管路更新率は、類似団体平均と同水準であるが、今後、更新需要の増大が見込まれることから、簡易水道等施設整備費国庫補助金等を活用し、管路更新に取り組んでいく必要がある。</t>
    <rPh sb="2" eb="4">
      <t>ユウケイ</t>
    </rPh>
    <rPh sb="4" eb="6">
      <t>コテイ</t>
    </rPh>
    <rPh sb="6" eb="8">
      <t>シサン</t>
    </rPh>
    <rPh sb="8" eb="10">
      <t>ゲンカ</t>
    </rPh>
    <rPh sb="10" eb="12">
      <t>ショウキャク</t>
    </rPh>
    <rPh sb="12" eb="13">
      <t>リツ</t>
    </rPh>
    <rPh sb="15" eb="21">
      <t>ルイジダンタイヘイキン</t>
    </rPh>
    <rPh sb="23" eb="24">
      <t>オオ</t>
    </rPh>
    <rPh sb="26" eb="28">
      <t>シタマワ</t>
    </rPh>
    <rPh sb="34" eb="36">
      <t>レイワ</t>
    </rPh>
    <rPh sb="37" eb="39">
      <t>ネンド</t>
    </rPh>
    <rPh sb="41" eb="43">
      <t>コウエイ</t>
    </rPh>
    <rPh sb="43" eb="45">
      <t>キギョウ</t>
    </rPh>
    <rPh sb="45" eb="47">
      <t>カイケイ</t>
    </rPh>
    <rPh sb="48" eb="50">
      <t>イコウ</t>
    </rPh>
    <rPh sb="52" eb="53">
      <t>サイ</t>
    </rPh>
    <rPh sb="54" eb="58">
      <t>コテイシサン</t>
    </rPh>
    <rPh sb="58" eb="60">
      <t>ヒョウカ</t>
    </rPh>
    <rPh sb="60" eb="61">
      <t>ガク</t>
    </rPh>
    <rPh sb="62" eb="64">
      <t>ケイカ</t>
    </rPh>
    <rPh sb="64" eb="67">
      <t>ネンスウブン</t>
    </rPh>
    <rPh sb="67" eb="68">
      <t>ゲン</t>
    </rPh>
    <rPh sb="70" eb="72">
      <t>ヒョウカ</t>
    </rPh>
    <rPh sb="73" eb="74">
      <t>ナオ</t>
    </rPh>
    <rPh sb="79" eb="81">
      <t>ゲンカ</t>
    </rPh>
    <rPh sb="81" eb="83">
      <t>ショウキャク</t>
    </rPh>
    <rPh sb="89" eb="91">
      <t>ヨウイン</t>
    </rPh>
    <rPh sb="98" eb="100">
      <t>カンロ</t>
    </rPh>
    <rPh sb="100" eb="103">
      <t>ケイネンカ</t>
    </rPh>
    <rPh sb="103" eb="104">
      <t>リツ</t>
    </rPh>
    <rPh sb="106" eb="110">
      <t>ルイジダンタイ</t>
    </rPh>
    <rPh sb="110" eb="112">
      <t>ヘイキン</t>
    </rPh>
    <rPh sb="113" eb="115">
      <t>シタマワ</t>
    </rPh>
    <rPh sb="121" eb="123">
      <t>コンゴ</t>
    </rPh>
    <rPh sb="124" eb="126">
      <t>ホウテイ</t>
    </rPh>
    <rPh sb="126" eb="130">
      <t>タイヨウネンスウ</t>
    </rPh>
    <rPh sb="131" eb="132">
      <t>コ</t>
    </rPh>
    <rPh sb="134" eb="137">
      <t>ロウキュウカン</t>
    </rPh>
    <rPh sb="138" eb="140">
      <t>ワリアイ</t>
    </rPh>
    <rPh sb="141" eb="143">
      <t>ゾウカ</t>
    </rPh>
    <rPh sb="147" eb="149">
      <t>ミコ</t>
    </rPh>
    <rPh sb="158" eb="159">
      <t>ヒ</t>
    </rPh>
    <rPh sb="160" eb="161">
      <t>ツヅ</t>
    </rPh>
    <rPh sb="162" eb="165">
      <t>ロウキュウカン</t>
    </rPh>
    <rPh sb="165" eb="167">
      <t>コウシン</t>
    </rPh>
    <rPh sb="167" eb="169">
      <t>ジギョウ</t>
    </rPh>
    <rPh sb="170" eb="171">
      <t>ト</t>
    </rPh>
    <rPh sb="172" eb="173">
      <t>ク</t>
    </rPh>
    <rPh sb="177" eb="179">
      <t>ヒツヨウ</t>
    </rPh>
    <rPh sb="186" eb="188">
      <t>カンロ</t>
    </rPh>
    <rPh sb="188" eb="190">
      <t>コウシン</t>
    </rPh>
    <rPh sb="190" eb="191">
      <t>リツ</t>
    </rPh>
    <rPh sb="193" eb="195">
      <t>ルイジ</t>
    </rPh>
    <rPh sb="195" eb="197">
      <t>ダンタイ</t>
    </rPh>
    <rPh sb="197" eb="199">
      <t>ヘイキン</t>
    </rPh>
    <rPh sb="200" eb="203">
      <t>ドウスイジュン</t>
    </rPh>
    <rPh sb="208" eb="210">
      <t>コンゴ</t>
    </rPh>
    <rPh sb="211" eb="213">
      <t>コウシン</t>
    </rPh>
    <rPh sb="213" eb="215">
      <t>ジュヨウ</t>
    </rPh>
    <rPh sb="216" eb="218">
      <t>ゾウダイ</t>
    </rPh>
    <rPh sb="219" eb="221">
      <t>ミコ</t>
    </rPh>
    <rPh sb="229" eb="231">
      <t>カンイ</t>
    </rPh>
    <rPh sb="231" eb="233">
      <t>スイドウ</t>
    </rPh>
    <rPh sb="233" eb="234">
      <t>トウ</t>
    </rPh>
    <rPh sb="234" eb="236">
      <t>シセツ</t>
    </rPh>
    <rPh sb="236" eb="238">
      <t>セイビ</t>
    </rPh>
    <rPh sb="238" eb="239">
      <t>ヒ</t>
    </rPh>
    <rPh sb="239" eb="241">
      <t>コッコ</t>
    </rPh>
    <rPh sb="241" eb="244">
      <t>ホジョキン</t>
    </rPh>
    <rPh sb="244" eb="245">
      <t>トウ</t>
    </rPh>
    <rPh sb="246" eb="248">
      <t>カツヨウ</t>
    </rPh>
    <rPh sb="250" eb="252">
      <t>カンロ</t>
    </rPh>
    <rPh sb="252" eb="254">
      <t>コウシン</t>
    </rPh>
    <rPh sb="255" eb="256">
      <t>ト</t>
    </rPh>
    <rPh sb="257" eb="258">
      <t>ク</t>
    </rPh>
    <rPh sb="262" eb="264">
      <t>ヒツヨウ</t>
    </rPh>
    <phoneticPr fontId="4"/>
  </si>
  <si>
    <t>　本市簡易水道事業は、平成28年度から給水区域が、島しょ部の甑島地域となり給水人口が少なく、給水収益だけでは費用を賄えず、一般会計からの財政支援に大きく依存している状況である。
　公営企業会計に移行し、経営状況についてより明確に把握出来るようになったことから、水道料金の収納率向上及び経費削減に取り組み、一般会計からの財政支援の抑制に努めるとともに、施設・設備及び管路の計画的な更新及び整備を行い、安全で安心な水を安定的に供給するため、計画的な事業運営と安定経営に取り組んでいく。</t>
    <rPh sb="1" eb="3">
      <t>ホンシ</t>
    </rPh>
    <rPh sb="3" eb="5">
      <t>カンイ</t>
    </rPh>
    <rPh sb="5" eb="7">
      <t>スイドウ</t>
    </rPh>
    <rPh sb="7" eb="9">
      <t>ジギョウ</t>
    </rPh>
    <rPh sb="11" eb="13">
      <t>ヘイセイ</t>
    </rPh>
    <rPh sb="15" eb="17">
      <t>ネンド</t>
    </rPh>
    <rPh sb="19" eb="21">
      <t>キュウスイ</t>
    </rPh>
    <rPh sb="21" eb="23">
      <t>クイキ</t>
    </rPh>
    <rPh sb="25" eb="26">
      <t>トウ</t>
    </rPh>
    <rPh sb="28" eb="29">
      <t>ブ</t>
    </rPh>
    <rPh sb="30" eb="31">
      <t>コシキ</t>
    </rPh>
    <rPh sb="31" eb="32">
      <t>シマ</t>
    </rPh>
    <rPh sb="32" eb="34">
      <t>チイキ</t>
    </rPh>
    <rPh sb="37" eb="39">
      <t>キュウスイ</t>
    </rPh>
    <rPh sb="39" eb="41">
      <t>ジンコウ</t>
    </rPh>
    <rPh sb="42" eb="43">
      <t>スク</t>
    </rPh>
    <rPh sb="46" eb="48">
      <t>キュウスイ</t>
    </rPh>
    <rPh sb="48" eb="50">
      <t>シュウエキ</t>
    </rPh>
    <rPh sb="54" eb="56">
      <t>ヒヨウ</t>
    </rPh>
    <rPh sb="57" eb="58">
      <t>マカナ</t>
    </rPh>
    <rPh sb="61" eb="63">
      <t>イッパン</t>
    </rPh>
    <rPh sb="63" eb="65">
      <t>カイケイ</t>
    </rPh>
    <rPh sb="68" eb="70">
      <t>ザイセイ</t>
    </rPh>
    <rPh sb="70" eb="72">
      <t>シエン</t>
    </rPh>
    <rPh sb="73" eb="74">
      <t>オオ</t>
    </rPh>
    <rPh sb="76" eb="78">
      <t>イゾン</t>
    </rPh>
    <rPh sb="82" eb="84">
      <t>ジョウキョウ</t>
    </rPh>
    <rPh sb="90" eb="92">
      <t>コウエイ</t>
    </rPh>
    <rPh sb="92" eb="94">
      <t>キギョウ</t>
    </rPh>
    <rPh sb="94" eb="96">
      <t>カイケイ</t>
    </rPh>
    <rPh sb="97" eb="99">
      <t>イコウ</t>
    </rPh>
    <rPh sb="101" eb="103">
      <t>ケイエイ</t>
    </rPh>
    <rPh sb="103" eb="105">
      <t>ジョウキョウ</t>
    </rPh>
    <rPh sb="111" eb="113">
      <t>メイカク</t>
    </rPh>
    <rPh sb="114" eb="116">
      <t>ハアク</t>
    </rPh>
    <rPh sb="116" eb="118">
      <t>デキ</t>
    </rPh>
    <rPh sb="175" eb="177">
      <t>シセツ</t>
    </rPh>
    <rPh sb="178" eb="180">
      <t>セツビ</t>
    </rPh>
    <rPh sb="180" eb="181">
      <t>オヨ</t>
    </rPh>
    <rPh sb="182" eb="184">
      <t>カンロ</t>
    </rPh>
    <rPh sb="185" eb="188">
      <t>ケイカクテキ</t>
    </rPh>
    <rPh sb="189" eb="191">
      <t>コウシン</t>
    </rPh>
    <rPh sb="191" eb="192">
      <t>オヨ</t>
    </rPh>
    <rPh sb="193" eb="195">
      <t>セイビ</t>
    </rPh>
    <rPh sb="196" eb="197">
      <t>オコナ</t>
    </rPh>
    <rPh sb="218" eb="221">
      <t>ケイカクテキ</t>
    </rPh>
    <rPh sb="222" eb="224">
      <t>ジギョウ</t>
    </rPh>
    <rPh sb="224" eb="226">
      <t>ウンエイ</t>
    </rPh>
    <rPh sb="227" eb="229">
      <t>アンテイ</t>
    </rPh>
    <rPh sb="229" eb="231">
      <t>ケイエイ</t>
    </rPh>
    <rPh sb="232" eb="233">
      <t>ト</t>
    </rPh>
    <rPh sb="234" eb="235">
      <t>クハカジギョウケイエイトクヒツヨウ</t>
    </rPh>
    <phoneticPr fontId="4"/>
  </si>
  <si>
    <t xml:space="preserve"> 令和2年度から地方公営企業法の一部適用（財務適用）により特別会計から公営企業会計に移行した初年度の決算である。
　令和2年度の決算状況において、①経常収支比率は、類似団体平均を上回っているが、給水収益が少ないため一般会計からの補助金に依存し、経常利益を確保している。②累積欠損金はない。
　③流動比率は、類似団体平均を下回っているが、公営企業会計に移行した初年度であり、流動資産の現金預金を構成する損益勘定留保資金や剰余金積立金等が蓄積していないことが主な要因である。
　④企業債残高対給水収益比率は類似団体平均を下回っている。
　⑤料金回収率は、類似団体平均より下回っており、給水収益では給水に係る費用を賄えておらず一般会計補助金に依存している状況である。また、新型コロナウイルス感染症対策で水道料金の基本料金4ヵ月分の減免を行ったため、5.47ポイント低い数値となっている。
　⑥給水原価は、類似団体平均よりかなり高く、島しょ部である立地条件から水道施設が点在し維持管理コストが高いことが要因である。
　⑦施設利用率は、類似団体平均より上回っており、余裕を有しつつ効率的に施設を利用している。
　⑧有収率は、類似団体平均より上回っているが、今後も適切な維持管理による漏水の縮減等により、有収率向上に取り組んでいく必要がある。</t>
    <rPh sb="1" eb="3">
      <t>レイワ</t>
    </rPh>
    <rPh sb="4" eb="6">
      <t>ネンド</t>
    </rPh>
    <rPh sb="8" eb="10">
      <t>チホウ</t>
    </rPh>
    <rPh sb="10" eb="12">
      <t>コウエイ</t>
    </rPh>
    <rPh sb="12" eb="14">
      <t>キギョウ</t>
    </rPh>
    <rPh sb="14" eb="15">
      <t>ホウ</t>
    </rPh>
    <rPh sb="16" eb="18">
      <t>イチブ</t>
    </rPh>
    <rPh sb="18" eb="20">
      <t>テキヨウ</t>
    </rPh>
    <rPh sb="21" eb="23">
      <t>ザイム</t>
    </rPh>
    <rPh sb="23" eb="25">
      <t>テキヨウ</t>
    </rPh>
    <rPh sb="29" eb="31">
      <t>トクベツ</t>
    </rPh>
    <rPh sb="31" eb="33">
      <t>カイケイ</t>
    </rPh>
    <rPh sb="35" eb="37">
      <t>コウエイ</t>
    </rPh>
    <rPh sb="37" eb="39">
      <t>キギョウ</t>
    </rPh>
    <rPh sb="39" eb="41">
      <t>カイケイ</t>
    </rPh>
    <rPh sb="42" eb="44">
      <t>イコウ</t>
    </rPh>
    <rPh sb="46" eb="49">
      <t>ショネンド</t>
    </rPh>
    <rPh sb="50" eb="52">
      <t>ケッサン</t>
    </rPh>
    <rPh sb="58" eb="60">
      <t>レイワ</t>
    </rPh>
    <rPh sb="61" eb="63">
      <t>ネンド</t>
    </rPh>
    <rPh sb="64" eb="66">
      <t>ケッサン</t>
    </rPh>
    <rPh sb="66" eb="68">
      <t>ジョウキョウ</t>
    </rPh>
    <rPh sb="74" eb="76">
      <t>ケイジョウ</t>
    </rPh>
    <rPh sb="76" eb="78">
      <t>シュウシ</t>
    </rPh>
    <rPh sb="78" eb="80">
      <t>ヒリツ</t>
    </rPh>
    <rPh sb="82" eb="84">
      <t>ルイジ</t>
    </rPh>
    <rPh sb="84" eb="86">
      <t>ダンタイ</t>
    </rPh>
    <rPh sb="86" eb="88">
      <t>ヘイキン</t>
    </rPh>
    <rPh sb="89" eb="91">
      <t>ウワマワ</t>
    </rPh>
    <rPh sb="97" eb="99">
      <t>キュウスイ</t>
    </rPh>
    <rPh sb="99" eb="101">
      <t>シュウエキ</t>
    </rPh>
    <rPh sb="102" eb="103">
      <t>スク</t>
    </rPh>
    <rPh sb="107" eb="109">
      <t>イッパン</t>
    </rPh>
    <rPh sb="109" eb="111">
      <t>カイケイ</t>
    </rPh>
    <rPh sb="114" eb="117">
      <t>ホジョキン</t>
    </rPh>
    <rPh sb="118" eb="120">
      <t>イゾン</t>
    </rPh>
    <rPh sb="122" eb="124">
      <t>ケイジョウ</t>
    </rPh>
    <rPh sb="124" eb="126">
      <t>リエキ</t>
    </rPh>
    <rPh sb="127" eb="129">
      <t>カクホ</t>
    </rPh>
    <rPh sb="135" eb="137">
      <t>ルイセキ</t>
    </rPh>
    <rPh sb="137" eb="139">
      <t>ケッソン</t>
    </rPh>
    <rPh sb="139" eb="140">
      <t>キン</t>
    </rPh>
    <rPh sb="147" eb="149">
      <t>リュウドウ</t>
    </rPh>
    <rPh sb="149" eb="151">
      <t>ヒリツ</t>
    </rPh>
    <rPh sb="153" eb="155">
      <t>ルイジ</t>
    </rPh>
    <rPh sb="155" eb="157">
      <t>ダンタイ</t>
    </rPh>
    <rPh sb="157" eb="159">
      <t>ヘイキン</t>
    </rPh>
    <rPh sb="160" eb="162">
      <t>シタマワ</t>
    </rPh>
    <rPh sb="168" eb="170">
      <t>コウエイ</t>
    </rPh>
    <rPh sb="170" eb="172">
      <t>キギョウ</t>
    </rPh>
    <rPh sb="172" eb="174">
      <t>カイケイ</t>
    </rPh>
    <rPh sb="175" eb="177">
      <t>イコウ</t>
    </rPh>
    <rPh sb="179" eb="182">
      <t>ショネンド</t>
    </rPh>
    <rPh sb="186" eb="188">
      <t>リュウドウ</t>
    </rPh>
    <rPh sb="188" eb="190">
      <t>シサン</t>
    </rPh>
    <rPh sb="191" eb="193">
      <t>ゲンキン</t>
    </rPh>
    <rPh sb="193" eb="195">
      <t>ヨキン</t>
    </rPh>
    <rPh sb="196" eb="198">
      <t>コウセイ</t>
    </rPh>
    <rPh sb="200" eb="202">
      <t>ソンエキ</t>
    </rPh>
    <rPh sb="202" eb="204">
      <t>カンジョウ</t>
    </rPh>
    <rPh sb="204" eb="208">
      <t>リュウホシキン</t>
    </rPh>
    <rPh sb="209" eb="212">
      <t>ジョウヨキン</t>
    </rPh>
    <rPh sb="212" eb="215">
      <t>ツミタテキン</t>
    </rPh>
    <rPh sb="215" eb="216">
      <t>トウ</t>
    </rPh>
    <rPh sb="217" eb="219">
      <t>チクセキ</t>
    </rPh>
    <rPh sb="227" eb="228">
      <t>オモ</t>
    </rPh>
    <rPh sb="229" eb="231">
      <t>ヨウイン</t>
    </rPh>
    <rPh sb="238" eb="241">
      <t>キギョウサイ</t>
    </rPh>
    <rPh sb="241" eb="243">
      <t>ザンダカ</t>
    </rPh>
    <rPh sb="243" eb="244">
      <t>タイ</t>
    </rPh>
    <rPh sb="244" eb="246">
      <t>キュウスイ</t>
    </rPh>
    <rPh sb="246" eb="248">
      <t>シュウエキ</t>
    </rPh>
    <rPh sb="248" eb="250">
      <t>ヒリツ</t>
    </rPh>
    <rPh sb="251" eb="253">
      <t>ルイジ</t>
    </rPh>
    <rPh sb="253" eb="255">
      <t>ダンタイ</t>
    </rPh>
    <rPh sb="255" eb="257">
      <t>ヘイキン</t>
    </rPh>
    <rPh sb="258" eb="260">
      <t>シタマワ</t>
    </rPh>
    <rPh sb="268" eb="270">
      <t>リョウキン</t>
    </rPh>
    <rPh sb="270" eb="272">
      <t>カイシュウ</t>
    </rPh>
    <rPh sb="272" eb="273">
      <t>リツ</t>
    </rPh>
    <rPh sb="275" eb="277">
      <t>ルイジ</t>
    </rPh>
    <rPh sb="277" eb="279">
      <t>ダンタイ</t>
    </rPh>
    <rPh sb="279" eb="281">
      <t>ヘイキン</t>
    </rPh>
    <rPh sb="290" eb="292">
      <t>キュウスイ</t>
    </rPh>
    <rPh sb="292" eb="294">
      <t>シュウエキ</t>
    </rPh>
    <rPh sb="296" eb="298">
      <t>キュウスイ</t>
    </rPh>
    <rPh sb="299" eb="300">
      <t>カカ</t>
    </rPh>
    <rPh sb="301" eb="303">
      <t>ヒヨウ</t>
    </rPh>
    <rPh sb="304" eb="305">
      <t>マカナ</t>
    </rPh>
    <rPh sb="310" eb="312">
      <t>イッパン</t>
    </rPh>
    <rPh sb="312" eb="314">
      <t>カイケイ</t>
    </rPh>
    <rPh sb="314" eb="317">
      <t>ホジョキン</t>
    </rPh>
    <rPh sb="318" eb="320">
      <t>イゾン</t>
    </rPh>
    <rPh sb="324" eb="326">
      <t>ジョウキョウ</t>
    </rPh>
    <rPh sb="333" eb="335">
      <t>シンガタ</t>
    </rPh>
    <rPh sb="342" eb="344">
      <t>カンセン</t>
    </rPh>
    <rPh sb="344" eb="345">
      <t>ショウ</t>
    </rPh>
    <rPh sb="345" eb="347">
      <t>タイサク</t>
    </rPh>
    <rPh sb="348" eb="350">
      <t>スイドウ</t>
    </rPh>
    <rPh sb="350" eb="352">
      <t>リョウキン</t>
    </rPh>
    <rPh sb="353" eb="355">
      <t>キホン</t>
    </rPh>
    <rPh sb="355" eb="357">
      <t>リョウキン</t>
    </rPh>
    <rPh sb="359" eb="360">
      <t>ゲツ</t>
    </rPh>
    <rPh sb="360" eb="361">
      <t>ブン</t>
    </rPh>
    <rPh sb="362" eb="364">
      <t>ゲンメン</t>
    </rPh>
    <rPh sb="365" eb="366">
      <t>オコナ</t>
    </rPh>
    <rPh sb="379" eb="380">
      <t>ヒク</t>
    </rPh>
    <rPh sb="381" eb="383">
      <t>スウチ</t>
    </rPh>
    <rPh sb="393" eb="395">
      <t>キュウスイ</t>
    </rPh>
    <rPh sb="395" eb="397">
      <t>ゲンカ</t>
    </rPh>
    <rPh sb="399" eb="401">
      <t>ルイジ</t>
    </rPh>
    <rPh sb="401" eb="403">
      <t>ダンタイ</t>
    </rPh>
    <rPh sb="403" eb="405">
      <t>ヘイキン</t>
    </rPh>
    <rPh sb="410" eb="411">
      <t>タカ</t>
    </rPh>
    <rPh sb="413" eb="414">
      <t>トウ</t>
    </rPh>
    <rPh sb="416" eb="417">
      <t>ブ</t>
    </rPh>
    <rPh sb="420" eb="422">
      <t>リッチ</t>
    </rPh>
    <rPh sb="422" eb="424">
      <t>ジョウケン</t>
    </rPh>
    <rPh sb="426" eb="428">
      <t>スイドウ</t>
    </rPh>
    <rPh sb="428" eb="430">
      <t>シセツ</t>
    </rPh>
    <rPh sb="431" eb="433">
      <t>テンザイ</t>
    </rPh>
    <rPh sb="434" eb="438">
      <t>イジカンリ</t>
    </rPh>
    <rPh sb="442" eb="443">
      <t>タカ</t>
    </rPh>
    <rPh sb="447" eb="449">
      <t>ヨウイン</t>
    </rPh>
    <rPh sb="456" eb="458">
      <t>シセツ</t>
    </rPh>
    <rPh sb="458" eb="460">
      <t>リヨウ</t>
    </rPh>
    <rPh sb="460" eb="461">
      <t>リツ</t>
    </rPh>
    <rPh sb="463" eb="465">
      <t>ルイジ</t>
    </rPh>
    <rPh sb="465" eb="467">
      <t>ダンタイ</t>
    </rPh>
    <rPh sb="467" eb="469">
      <t>ヘイキン</t>
    </rPh>
    <rPh sb="471" eb="473">
      <t>ウワマワ</t>
    </rPh>
    <rPh sb="478" eb="480">
      <t>ヨユウ</t>
    </rPh>
    <rPh sb="481" eb="482">
      <t>ユウ</t>
    </rPh>
    <rPh sb="485" eb="487">
      <t>コウリツ</t>
    </rPh>
    <rPh sb="487" eb="488">
      <t>テキ</t>
    </rPh>
    <rPh sb="489" eb="491">
      <t>シセツ</t>
    </rPh>
    <rPh sb="492" eb="494">
      <t>リヨウ</t>
    </rPh>
    <rPh sb="507" eb="509">
      <t>ルイジ</t>
    </rPh>
    <rPh sb="509" eb="511">
      <t>ダンタイ</t>
    </rPh>
    <rPh sb="511" eb="513">
      <t>ヘイキン</t>
    </rPh>
    <rPh sb="515" eb="517">
      <t>ウワマワ</t>
    </rPh>
    <rPh sb="523" eb="525">
      <t>コンゴ</t>
    </rPh>
    <rPh sb="526" eb="528">
      <t>テキセツ</t>
    </rPh>
    <rPh sb="529" eb="531">
      <t>イジ</t>
    </rPh>
    <rPh sb="531" eb="533">
      <t>カンリ</t>
    </rPh>
    <rPh sb="536" eb="538">
      <t>ロウスイ</t>
    </rPh>
    <rPh sb="540" eb="541">
      <t>トウ</t>
    </rPh>
    <rPh sb="541" eb="542">
      <t>トウ</t>
    </rPh>
    <rPh sb="546" eb="549">
      <t>ユウシュウリツ</t>
    </rPh>
    <rPh sb="549" eb="551">
      <t>コウジョウ</t>
    </rPh>
    <rPh sb="552" eb="553">
      <t>ト</t>
    </rPh>
    <rPh sb="554" eb="555">
      <t>ク</t>
    </rPh>
    <rPh sb="559" eb="5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</si>
</sst>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1.21</c:v>
                </c:pt>
              </c:numCache>
            </c:numRef>
          </c:val>
          <c:extLst>
            <c:ext xmlns:c16="http://schemas.microsoft.com/office/drawing/2014/chart" uri="{C3380CC4-5D6E-409C-BE32-E72D297353CC}">
              <c16:uniqueId val="{00000000-51C5-4374-8623-0FDDDD4E78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1.1499999999999999</c:v>
                </c:pt>
              </c:numCache>
            </c:numRef>
          </c:val>
          <c:smooth val="0"/>
          <c:extLst>
            <c:ext xmlns:c16="http://schemas.microsoft.com/office/drawing/2014/chart" uri="{C3380CC4-5D6E-409C-BE32-E72D297353CC}">
              <c16:uniqueId val="{00000001-51C5-4374-8623-0FDDDD4E78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79.45</c:v>
                </c:pt>
              </c:numCache>
            </c:numRef>
          </c:val>
          <c:extLst>
            <c:ext xmlns:c16="http://schemas.microsoft.com/office/drawing/2014/chart" uri="{C3380CC4-5D6E-409C-BE32-E72D297353CC}">
              <c16:uniqueId val="{00000000-9F73-4D79-82BD-EE9F190B3C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48.86</c:v>
                </c:pt>
              </c:numCache>
            </c:numRef>
          </c:val>
          <c:smooth val="0"/>
          <c:extLst>
            <c:ext xmlns:c16="http://schemas.microsoft.com/office/drawing/2014/chart" uri="{C3380CC4-5D6E-409C-BE32-E72D297353CC}">
              <c16:uniqueId val="{00000001-9F73-4D79-82BD-EE9F190B3C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81.02</c:v>
                </c:pt>
              </c:numCache>
            </c:numRef>
          </c:val>
          <c:extLst>
            <c:ext xmlns:c16="http://schemas.microsoft.com/office/drawing/2014/chart" uri="{C3380CC4-5D6E-409C-BE32-E72D297353CC}">
              <c16:uniqueId val="{00000000-D5ED-4F22-B41D-8E30CF6983E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76.48</c:v>
                </c:pt>
              </c:numCache>
            </c:numRef>
          </c:val>
          <c:smooth val="0"/>
          <c:extLst>
            <c:ext xmlns:c16="http://schemas.microsoft.com/office/drawing/2014/chart" uri="{C3380CC4-5D6E-409C-BE32-E72D297353CC}">
              <c16:uniqueId val="{00000001-D5ED-4F22-B41D-8E30CF6983E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113.69</c:v>
                </c:pt>
              </c:numCache>
            </c:numRef>
          </c:val>
          <c:extLst>
            <c:ext xmlns:c16="http://schemas.microsoft.com/office/drawing/2014/chart" uri="{C3380CC4-5D6E-409C-BE32-E72D297353CC}">
              <c16:uniqueId val="{00000000-69EB-4C4D-B01E-4B8952788C0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103.82</c:v>
                </c:pt>
              </c:numCache>
            </c:numRef>
          </c:val>
          <c:smooth val="0"/>
          <c:extLst>
            <c:ext xmlns:c16="http://schemas.microsoft.com/office/drawing/2014/chart" uri="{C3380CC4-5D6E-409C-BE32-E72D297353CC}">
              <c16:uniqueId val="{00000001-69EB-4C4D-B01E-4B8952788C0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5.05</c:v>
                </c:pt>
              </c:numCache>
            </c:numRef>
          </c:val>
          <c:extLst>
            <c:ext xmlns:c16="http://schemas.microsoft.com/office/drawing/2014/chart" uri="{C3380CC4-5D6E-409C-BE32-E72D297353CC}">
              <c16:uniqueId val="{00000000-EBE3-4AFB-9724-1C0F347385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39.409999999999997</c:v>
                </c:pt>
              </c:numCache>
            </c:numRef>
          </c:val>
          <c:smooth val="0"/>
          <c:extLst>
            <c:ext xmlns:c16="http://schemas.microsoft.com/office/drawing/2014/chart" uri="{C3380CC4-5D6E-409C-BE32-E72D297353CC}">
              <c16:uniqueId val="{00000001-EBE3-4AFB-9724-1C0F347385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18.329999999999998</c:v>
                </c:pt>
              </c:numCache>
            </c:numRef>
          </c:val>
          <c:extLst>
            <c:ext xmlns:c16="http://schemas.microsoft.com/office/drawing/2014/chart" uri="{C3380CC4-5D6E-409C-BE32-E72D297353CC}">
              <c16:uniqueId val="{00000000-4E12-47DB-B2E4-F6AE7902713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20.97</c:v>
                </c:pt>
              </c:numCache>
            </c:numRef>
          </c:val>
          <c:smooth val="0"/>
          <c:extLst>
            <c:ext xmlns:c16="http://schemas.microsoft.com/office/drawing/2014/chart" uri="{C3380CC4-5D6E-409C-BE32-E72D297353CC}">
              <c16:uniqueId val="{00000001-4E12-47DB-B2E4-F6AE7902713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53C-4040-A7C5-551FD8F77F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31.54</c:v>
                </c:pt>
              </c:numCache>
            </c:numRef>
          </c:val>
          <c:smooth val="0"/>
          <c:extLst>
            <c:ext xmlns:c16="http://schemas.microsoft.com/office/drawing/2014/chart" uri="{C3380CC4-5D6E-409C-BE32-E72D297353CC}">
              <c16:uniqueId val="{00000001-B53C-4040-A7C5-551FD8F77F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102.25</c:v>
                </c:pt>
              </c:numCache>
            </c:numRef>
          </c:val>
          <c:extLst>
            <c:ext xmlns:c16="http://schemas.microsoft.com/office/drawing/2014/chart" uri="{C3380CC4-5D6E-409C-BE32-E72D297353CC}">
              <c16:uniqueId val="{00000000-DD7E-472A-806A-B21862A45A0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302.22000000000003</c:v>
                </c:pt>
              </c:numCache>
            </c:numRef>
          </c:val>
          <c:smooth val="0"/>
          <c:extLst>
            <c:ext xmlns:c16="http://schemas.microsoft.com/office/drawing/2014/chart" uri="{C3380CC4-5D6E-409C-BE32-E72D297353CC}">
              <c16:uniqueId val="{00000001-DD7E-472A-806A-B21862A45A0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912.53</c:v>
                </c:pt>
              </c:numCache>
            </c:numRef>
          </c:val>
          <c:extLst>
            <c:ext xmlns:c16="http://schemas.microsoft.com/office/drawing/2014/chart" uri="{C3380CC4-5D6E-409C-BE32-E72D297353CC}">
              <c16:uniqueId val="{00000000-2129-4510-BA93-6FF529D47EE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970.36</c:v>
                </c:pt>
              </c:numCache>
            </c:numRef>
          </c:val>
          <c:smooth val="0"/>
          <c:extLst>
            <c:ext xmlns:c16="http://schemas.microsoft.com/office/drawing/2014/chart" uri="{C3380CC4-5D6E-409C-BE32-E72D297353CC}">
              <c16:uniqueId val="{00000001-2129-4510-BA93-6FF529D47EE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41.78</c:v>
                </c:pt>
              </c:numCache>
            </c:numRef>
          </c:val>
          <c:extLst>
            <c:ext xmlns:c16="http://schemas.microsoft.com/office/drawing/2014/chart" uri="{C3380CC4-5D6E-409C-BE32-E72D297353CC}">
              <c16:uniqueId val="{00000000-352B-48EC-AE3C-56CE8DB4605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64.52</c:v>
                </c:pt>
              </c:numCache>
            </c:numRef>
          </c:val>
          <c:smooth val="0"/>
          <c:extLst>
            <c:ext xmlns:c16="http://schemas.microsoft.com/office/drawing/2014/chart" uri="{C3380CC4-5D6E-409C-BE32-E72D297353CC}">
              <c16:uniqueId val="{00000001-352B-48EC-AE3C-56CE8DB4605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393.83</c:v>
                </c:pt>
              </c:numCache>
            </c:numRef>
          </c:val>
          <c:extLst>
            <c:ext xmlns:c16="http://schemas.microsoft.com/office/drawing/2014/chart" uri="{C3380CC4-5D6E-409C-BE32-E72D297353CC}">
              <c16:uniqueId val="{00000000-A8FD-4914-88A2-4813CCAE4E2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270.68</c:v>
                </c:pt>
              </c:numCache>
            </c:numRef>
          </c:val>
          <c:smooth val="0"/>
          <c:extLst>
            <c:ext xmlns:c16="http://schemas.microsoft.com/office/drawing/2014/chart" uri="{C3380CC4-5D6E-409C-BE32-E72D297353CC}">
              <c16:uniqueId val="{00000001-A8FD-4914-88A2-4813CCAE4E2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鹿児島県　薩摩川内市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93581</v>
      </c>
      <c r="AM8" s="71"/>
      <c r="AN8" s="71"/>
      <c r="AO8" s="71"/>
      <c r="AP8" s="71"/>
      <c r="AQ8" s="71"/>
      <c r="AR8" s="71"/>
      <c r="AS8" s="71"/>
      <c r="AT8" s="67">
        <f>データ!$S$6</f>
        <v>682.92</v>
      </c>
      <c r="AU8" s="68"/>
      <c r="AV8" s="68"/>
      <c r="AW8" s="68"/>
      <c r="AX8" s="68"/>
      <c r="AY8" s="68"/>
      <c r="AZ8" s="68"/>
      <c r="BA8" s="68"/>
      <c r="BB8" s="70">
        <f>データ!$T$6</f>
        <v>137.03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71.790000000000006</v>
      </c>
      <c r="J10" s="68"/>
      <c r="K10" s="68"/>
      <c r="L10" s="68"/>
      <c r="M10" s="68"/>
      <c r="N10" s="68"/>
      <c r="O10" s="69"/>
      <c r="P10" s="70">
        <f>データ!$P$6</f>
        <v>4.3099999999999996</v>
      </c>
      <c r="Q10" s="70"/>
      <c r="R10" s="70"/>
      <c r="S10" s="70"/>
      <c r="T10" s="70"/>
      <c r="U10" s="70"/>
      <c r="V10" s="70"/>
      <c r="W10" s="71">
        <f>データ!$Q$6</f>
        <v>2910</v>
      </c>
      <c r="X10" s="71"/>
      <c r="Y10" s="71"/>
      <c r="Z10" s="71"/>
      <c r="AA10" s="71"/>
      <c r="AB10" s="71"/>
      <c r="AC10" s="71"/>
      <c r="AD10" s="2"/>
      <c r="AE10" s="2"/>
      <c r="AF10" s="2"/>
      <c r="AG10" s="2"/>
      <c r="AH10" s="4"/>
      <c r="AI10" s="4"/>
      <c r="AJ10" s="4"/>
      <c r="AK10" s="4"/>
      <c r="AL10" s="71">
        <f>データ!$U$6</f>
        <v>4015</v>
      </c>
      <c r="AM10" s="71"/>
      <c r="AN10" s="71"/>
      <c r="AO10" s="71"/>
      <c r="AP10" s="71"/>
      <c r="AQ10" s="71"/>
      <c r="AR10" s="71"/>
      <c r="AS10" s="71"/>
      <c r="AT10" s="67">
        <f>データ!$V$6</f>
        <v>8.59</v>
      </c>
      <c r="AU10" s="68"/>
      <c r="AV10" s="68"/>
      <c r="AW10" s="68"/>
      <c r="AX10" s="68"/>
      <c r="AY10" s="68"/>
      <c r="AZ10" s="68"/>
      <c r="BA10" s="68"/>
      <c r="BB10" s="70">
        <f>データ!$W$6</f>
        <v>467.4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44kTrqMCsWJ4lR5krirJvMIAYusIJ2zYewwldwmak1HXKuppWeNeUmSDosBr73/aO2PUYm/z9fN7tlsAz8bEw==" saltValue="BW3vGvKzBiu9LEcFEfGX5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462152</v>
      </c>
      <c r="D6" s="34">
        <f t="shared" si="3"/>
        <v>46</v>
      </c>
      <c r="E6" s="34">
        <f t="shared" si="3"/>
        <v>1</v>
      </c>
      <c r="F6" s="34">
        <f t="shared" si="3"/>
        <v>0</v>
      </c>
      <c r="G6" s="34">
        <f t="shared" si="3"/>
        <v>5</v>
      </c>
      <c r="H6" s="34" t="str">
        <f t="shared" si="3"/>
        <v>鹿児島県　薩摩川内市</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71.790000000000006</v>
      </c>
      <c r="P6" s="35">
        <f t="shared" si="3"/>
        <v>4.3099999999999996</v>
      </c>
      <c r="Q6" s="35">
        <f t="shared" si="3"/>
        <v>2910</v>
      </c>
      <c r="R6" s="35">
        <f t="shared" si="3"/>
        <v>93581</v>
      </c>
      <c r="S6" s="35">
        <f t="shared" si="3"/>
        <v>682.92</v>
      </c>
      <c r="T6" s="35">
        <f t="shared" si="3"/>
        <v>137.03</v>
      </c>
      <c r="U6" s="35">
        <f t="shared" si="3"/>
        <v>4015</v>
      </c>
      <c r="V6" s="35">
        <f t="shared" si="3"/>
        <v>8.59</v>
      </c>
      <c r="W6" s="35">
        <f t="shared" si="3"/>
        <v>467.4</v>
      </c>
      <c r="X6" s="36" t="str">
        <f>IF(X7="",NA(),X7)</f>
        <v>-</v>
      </c>
      <c r="Y6" s="36" t="str">
        <f t="shared" ref="Y6:AG6" si="4">IF(Y7="",NA(),Y7)</f>
        <v>-</v>
      </c>
      <c r="Z6" s="36" t="str">
        <f t="shared" si="4"/>
        <v>-</v>
      </c>
      <c r="AA6" s="36" t="str">
        <f t="shared" si="4"/>
        <v>-</v>
      </c>
      <c r="AB6" s="36">
        <f t="shared" si="4"/>
        <v>113.69</v>
      </c>
      <c r="AC6" s="36" t="str">
        <f t="shared" si="4"/>
        <v>-</v>
      </c>
      <c r="AD6" s="36" t="str">
        <f t="shared" si="4"/>
        <v>-</v>
      </c>
      <c r="AE6" s="36" t="str">
        <f t="shared" si="4"/>
        <v>-</v>
      </c>
      <c r="AF6" s="36" t="str">
        <f t="shared" si="4"/>
        <v>-</v>
      </c>
      <c r="AG6" s="36">
        <f t="shared" si="4"/>
        <v>103.82</v>
      </c>
      <c r="AH6" s="35" t="str">
        <f>IF(AH7="","",IF(AH7="-","【-】","【"&amp;SUBSTITUTE(TEXT(AH7,"#,##0.00"),"-","△")&amp;"】"))</f>
        <v>【102.33】</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31.54</v>
      </c>
      <c r="AS6" s="35" t="str">
        <f>IF(AS7="","",IF(AS7="-","【-】","【"&amp;SUBSTITUTE(TEXT(AS7,"#,##0.00"),"-","△")&amp;"】"))</f>
        <v>【31.02】</v>
      </c>
      <c r="AT6" s="36" t="str">
        <f>IF(AT7="",NA(),AT7)</f>
        <v>-</v>
      </c>
      <c r="AU6" s="36" t="str">
        <f t="shared" ref="AU6:BC6" si="6">IF(AU7="",NA(),AU7)</f>
        <v>-</v>
      </c>
      <c r="AV6" s="36" t="str">
        <f t="shared" si="6"/>
        <v>-</v>
      </c>
      <c r="AW6" s="36" t="str">
        <f t="shared" si="6"/>
        <v>-</v>
      </c>
      <c r="AX6" s="36">
        <f t="shared" si="6"/>
        <v>102.25</v>
      </c>
      <c r="AY6" s="36" t="str">
        <f t="shared" si="6"/>
        <v>-</v>
      </c>
      <c r="AZ6" s="36" t="str">
        <f t="shared" si="6"/>
        <v>-</v>
      </c>
      <c r="BA6" s="36" t="str">
        <f t="shared" si="6"/>
        <v>-</v>
      </c>
      <c r="BB6" s="36" t="str">
        <f t="shared" si="6"/>
        <v>-</v>
      </c>
      <c r="BC6" s="36">
        <f t="shared" si="6"/>
        <v>302.22000000000003</v>
      </c>
      <c r="BD6" s="35" t="str">
        <f>IF(BD7="","",IF(BD7="-","【-】","【"&amp;SUBSTITUTE(TEXT(BD7,"#,##0.00"),"-","△")&amp;"】"))</f>
        <v>【186.73】</v>
      </c>
      <c r="BE6" s="36" t="str">
        <f>IF(BE7="",NA(),BE7)</f>
        <v>-</v>
      </c>
      <c r="BF6" s="36" t="str">
        <f t="shared" ref="BF6:BN6" si="7">IF(BF7="",NA(),BF7)</f>
        <v>-</v>
      </c>
      <c r="BG6" s="36" t="str">
        <f t="shared" si="7"/>
        <v>-</v>
      </c>
      <c r="BH6" s="36" t="str">
        <f t="shared" si="7"/>
        <v>-</v>
      </c>
      <c r="BI6" s="36">
        <f t="shared" si="7"/>
        <v>912.53</v>
      </c>
      <c r="BJ6" s="36" t="str">
        <f t="shared" si="7"/>
        <v>-</v>
      </c>
      <c r="BK6" s="36" t="str">
        <f t="shared" si="7"/>
        <v>-</v>
      </c>
      <c r="BL6" s="36" t="str">
        <f t="shared" si="7"/>
        <v>-</v>
      </c>
      <c r="BM6" s="36" t="str">
        <f t="shared" si="7"/>
        <v>-</v>
      </c>
      <c r="BN6" s="36">
        <f t="shared" si="7"/>
        <v>970.36</v>
      </c>
      <c r="BO6" s="35" t="str">
        <f>IF(BO7="","",IF(BO7="-","【-】","【"&amp;SUBSTITUTE(TEXT(BO7,"#,##0.00"),"-","△")&amp;"】"))</f>
        <v>【1,187.50】</v>
      </c>
      <c r="BP6" s="36" t="str">
        <f>IF(BP7="",NA(),BP7)</f>
        <v>-</v>
      </c>
      <c r="BQ6" s="36" t="str">
        <f t="shared" ref="BQ6:BY6" si="8">IF(BQ7="",NA(),BQ7)</f>
        <v>-</v>
      </c>
      <c r="BR6" s="36" t="str">
        <f t="shared" si="8"/>
        <v>-</v>
      </c>
      <c r="BS6" s="36" t="str">
        <f t="shared" si="8"/>
        <v>-</v>
      </c>
      <c r="BT6" s="36">
        <f t="shared" si="8"/>
        <v>41.78</v>
      </c>
      <c r="BU6" s="36" t="str">
        <f t="shared" si="8"/>
        <v>-</v>
      </c>
      <c r="BV6" s="36" t="str">
        <f t="shared" si="8"/>
        <v>-</v>
      </c>
      <c r="BW6" s="36" t="str">
        <f t="shared" si="8"/>
        <v>-</v>
      </c>
      <c r="BX6" s="36" t="str">
        <f t="shared" si="8"/>
        <v>-</v>
      </c>
      <c r="BY6" s="36">
        <f t="shared" si="8"/>
        <v>64.52</v>
      </c>
      <c r="BZ6" s="35" t="str">
        <f>IF(BZ7="","",IF(BZ7="-","【-】","【"&amp;SUBSTITUTE(TEXT(BZ7,"#,##0.00"),"-","△")&amp;"】"))</f>
        <v>【58.90】</v>
      </c>
      <c r="CA6" s="36" t="str">
        <f>IF(CA7="",NA(),CA7)</f>
        <v>-</v>
      </c>
      <c r="CB6" s="36" t="str">
        <f t="shared" ref="CB6:CJ6" si="9">IF(CB7="",NA(),CB7)</f>
        <v>-</v>
      </c>
      <c r="CC6" s="36" t="str">
        <f t="shared" si="9"/>
        <v>-</v>
      </c>
      <c r="CD6" s="36" t="str">
        <f t="shared" si="9"/>
        <v>-</v>
      </c>
      <c r="CE6" s="36">
        <f t="shared" si="9"/>
        <v>393.83</v>
      </c>
      <c r="CF6" s="36" t="str">
        <f t="shared" si="9"/>
        <v>-</v>
      </c>
      <c r="CG6" s="36" t="str">
        <f t="shared" si="9"/>
        <v>-</v>
      </c>
      <c r="CH6" s="36" t="str">
        <f t="shared" si="9"/>
        <v>-</v>
      </c>
      <c r="CI6" s="36" t="str">
        <f t="shared" si="9"/>
        <v>-</v>
      </c>
      <c r="CJ6" s="36">
        <f t="shared" si="9"/>
        <v>270.68</v>
      </c>
      <c r="CK6" s="35" t="str">
        <f>IF(CK7="","",IF(CK7="-","【-】","【"&amp;SUBSTITUTE(TEXT(CK7,"#,##0.00"),"-","△")&amp;"】"))</f>
        <v>【281.77】</v>
      </c>
      <c r="CL6" s="36" t="str">
        <f>IF(CL7="",NA(),CL7)</f>
        <v>-</v>
      </c>
      <c r="CM6" s="36" t="str">
        <f t="shared" ref="CM6:CU6" si="10">IF(CM7="",NA(),CM7)</f>
        <v>-</v>
      </c>
      <c r="CN6" s="36" t="str">
        <f t="shared" si="10"/>
        <v>-</v>
      </c>
      <c r="CO6" s="36" t="str">
        <f t="shared" si="10"/>
        <v>-</v>
      </c>
      <c r="CP6" s="36">
        <f t="shared" si="10"/>
        <v>79.45</v>
      </c>
      <c r="CQ6" s="36" t="str">
        <f t="shared" si="10"/>
        <v>-</v>
      </c>
      <c r="CR6" s="36" t="str">
        <f t="shared" si="10"/>
        <v>-</v>
      </c>
      <c r="CS6" s="36" t="str">
        <f t="shared" si="10"/>
        <v>-</v>
      </c>
      <c r="CT6" s="36" t="str">
        <f t="shared" si="10"/>
        <v>-</v>
      </c>
      <c r="CU6" s="36">
        <f t="shared" si="10"/>
        <v>48.86</v>
      </c>
      <c r="CV6" s="35" t="str">
        <f>IF(CV7="","",IF(CV7="-","【-】","【"&amp;SUBSTITUTE(TEXT(CV7,"#,##0.00"),"-","△")&amp;"】"))</f>
        <v>【50.55】</v>
      </c>
      <c r="CW6" s="36" t="str">
        <f>IF(CW7="",NA(),CW7)</f>
        <v>-</v>
      </c>
      <c r="CX6" s="36" t="str">
        <f t="shared" ref="CX6:DF6" si="11">IF(CX7="",NA(),CX7)</f>
        <v>-</v>
      </c>
      <c r="CY6" s="36" t="str">
        <f t="shared" si="11"/>
        <v>-</v>
      </c>
      <c r="CZ6" s="36" t="str">
        <f t="shared" si="11"/>
        <v>-</v>
      </c>
      <c r="DA6" s="36">
        <f t="shared" si="11"/>
        <v>81.02</v>
      </c>
      <c r="DB6" s="36" t="str">
        <f t="shared" si="11"/>
        <v>-</v>
      </c>
      <c r="DC6" s="36" t="str">
        <f t="shared" si="11"/>
        <v>-</v>
      </c>
      <c r="DD6" s="36" t="str">
        <f t="shared" si="11"/>
        <v>-</v>
      </c>
      <c r="DE6" s="36" t="str">
        <f t="shared" si="11"/>
        <v>-</v>
      </c>
      <c r="DF6" s="36">
        <f t="shared" si="11"/>
        <v>76.48</v>
      </c>
      <c r="DG6" s="35" t="str">
        <f>IF(DG7="","",IF(DG7="-","【-】","【"&amp;SUBSTITUTE(TEXT(DG7,"#,##0.00"),"-","△")&amp;"】"))</f>
        <v>【75.11】</v>
      </c>
      <c r="DH6" s="36" t="str">
        <f>IF(DH7="",NA(),DH7)</f>
        <v>-</v>
      </c>
      <c r="DI6" s="36" t="str">
        <f t="shared" ref="DI6:DQ6" si="12">IF(DI7="",NA(),DI7)</f>
        <v>-</v>
      </c>
      <c r="DJ6" s="36" t="str">
        <f t="shared" si="12"/>
        <v>-</v>
      </c>
      <c r="DK6" s="36" t="str">
        <f t="shared" si="12"/>
        <v>-</v>
      </c>
      <c r="DL6" s="36">
        <f t="shared" si="12"/>
        <v>5.05</v>
      </c>
      <c r="DM6" s="36" t="str">
        <f t="shared" si="12"/>
        <v>-</v>
      </c>
      <c r="DN6" s="36" t="str">
        <f t="shared" si="12"/>
        <v>-</v>
      </c>
      <c r="DO6" s="36" t="str">
        <f t="shared" si="12"/>
        <v>-</v>
      </c>
      <c r="DP6" s="36" t="str">
        <f t="shared" si="12"/>
        <v>-</v>
      </c>
      <c r="DQ6" s="36">
        <f t="shared" si="12"/>
        <v>39.409999999999997</v>
      </c>
      <c r="DR6" s="35" t="str">
        <f>IF(DR7="","",IF(DR7="-","【-】","【"&amp;SUBSTITUTE(TEXT(DR7,"#,##0.00"),"-","△")&amp;"】"))</f>
        <v>【33.25】</v>
      </c>
      <c r="DS6" s="36" t="str">
        <f>IF(DS7="",NA(),DS7)</f>
        <v>-</v>
      </c>
      <c r="DT6" s="36" t="str">
        <f t="shared" ref="DT6:EB6" si="13">IF(DT7="",NA(),DT7)</f>
        <v>-</v>
      </c>
      <c r="DU6" s="36" t="str">
        <f t="shared" si="13"/>
        <v>-</v>
      </c>
      <c r="DV6" s="36" t="str">
        <f t="shared" si="13"/>
        <v>-</v>
      </c>
      <c r="DW6" s="36">
        <f t="shared" si="13"/>
        <v>18.329999999999998</v>
      </c>
      <c r="DX6" s="36" t="str">
        <f t="shared" si="13"/>
        <v>-</v>
      </c>
      <c r="DY6" s="36" t="str">
        <f t="shared" si="13"/>
        <v>-</v>
      </c>
      <c r="DZ6" s="36" t="str">
        <f t="shared" si="13"/>
        <v>-</v>
      </c>
      <c r="EA6" s="36" t="str">
        <f t="shared" si="13"/>
        <v>-</v>
      </c>
      <c r="EB6" s="36">
        <f t="shared" si="13"/>
        <v>20.97</v>
      </c>
      <c r="EC6" s="35" t="str">
        <f>IF(EC7="","",IF(EC7="-","【-】","【"&amp;SUBSTITUTE(TEXT(EC7,"#,##0.00"),"-","△")&amp;"】"))</f>
        <v>【17.19】</v>
      </c>
      <c r="ED6" s="36" t="str">
        <f>IF(ED7="",NA(),ED7)</f>
        <v>-</v>
      </c>
      <c r="EE6" s="36" t="str">
        <f t="shared" ref="EE6:EM6" si="14">IF(EE7="",NA(),EE7)</f>
        <v>-</v>
      </c>
      <c r="EF6" s="36" t="str">
        <f t="shared" si="14"/>
        <v>-</v>
      </c>
      <c r="EG6" s="36" t="str">
        <f t="shared" si="14"/>
        <v>-</v>
      </c>
      <c r="EH6" s="36">
        <f t="shared" si="14"/>
        <v>1.21</v>
      </c>
      <c r="EI6" s="36" t="str">
        <f t="shared" si="14"/>
        <v>-</v>
      </c>
      <c r="EJ6" s="36" t="str">
        <f t="shared" si="14"/>
        <v>-</v>
      </c>
      <c r="EK6" s="36" t="str">
        <f t="shared" si="14"/>
        <v>-</v>
      </c>
      <c r="EL6" s="36" t="str">
        <f t="shared" si="14"/>
        <v>-</v>
      </c>
      <c r="EM6" s="36">
        <f t="shared" si="14"/>
        <v>1.1499999999999999</v>
      </c>
      <c r="EN6" s="35" t="str">
        <f>IF(EN7="","",IF(EN7="-","【-】","【"&amp;SUBSTITUTE(TEXT(EN7,"#,##0.00"),"-","△")&amp;"】"))</f>
        <v>【0.79】</v>
      </c>
    </row>
    <row r="7" spans="1:144" s="37" customFormat="1" x14ac:dyDescent="0.15">
      <c r="A7" s="29"/>
      <c r="B7" s="38">
        <v>2020</v>
      </c>
      <c r="C7" s="38">
        <v>462152</v>
      </c>
      <c r="D7" s="38">
        <v>46</v>
      </c>
      <c r="E7" s="38">
        <v>1</v>
      </c>
      <c r="F7" s="38">
        <v>0</v>
      </c>
      <c r="G7" s="38">
        <v>5</v>
      </c>
      <c r="H7" s="38" t="s">
        <v>93</v>
      </c>
      <c r="I7" s="38" t="s">
        <v>94</v>
      </c>
      <c r="J7" s="38" t="s">
        <v>95</v>
      </c>
      <c r="K7" s="38" t="s">
        <v>96</v>
      </c>
      <c r="L7" s="38" t="s">
        <v>97</v>
      </c>
      <c r="M7" s="38" t="s">
        <v>98</v>
      </c>
      <c r="N7" s="39" t="s">
        <v>99</v>
      </c>
      <c r="O7" s="39">
        <v>71.790000000000006</v>
      </c>
      <c r="P7" s="39">
        <v>4.3099999999999996</v>
      </c>
      <c r="Q7" s="39">
        <v>2910</v>
      </c>
      <c r="R7" s="39">
        <v>93581</v>
      </c>
      <c r="S7" s="39">
        <v>682.92</v>
      </c>
      <c r="T7" s="39">
        <v>137.03</v>
      </c>
      <c r="U7" s="39">
        <v>4015</v>
      </c>
      <c r="V7" s="39">
        <v>8.59</v>
      </c>
      <c r="W7" s="39">
        <v>467.4</v>
      </c>
      <c r="X7" s="39" t="s">
        <v>99</v>
      </c>
      <c r="Y7" s="39" t="s">
        <v>99</v>
      </c>
      <c r="Z7" s="39" t="s">
        <v>99</v>
      </c>
      <c r="AA7" s="39" t="s">
        <v>99</v>
      </c>
      <c r="AB7" s="39">
        <v>113.69</v>
      </c>
      <c r="AC7" s="39" t="s">
        <v>99</v>
      </c>
      <c r="AD7" s="39" t="s">
        <v>99</v>
      </c>
      <c r="AE7" s="39" t="s">
        <v>99</v>
      </c>
      <c r="AF7" s="39" t="s">
        <v>99</v>
      </c>
      <c r="AG7" s="39">
        <v>103.82</v>
      </c>
      <c r="AH7" s="39">
        <v>102.33</v>
      </c>
      <c r="AI7" s="39" t="s">
        <v>99</v>
      </c>
      <c r="AJ7" s="39" t="s">
        <v>99</v>
      </c>
      <c r="AK7" s="39" t="s">
        <v>99</v>
      </c>
      <c r="AL7" s="39" t="s">
        <v>99</v>
      </c>
      <c r="AM7" s="39">
        <v>0</v>
      </c>
      <c r="AN7" s="39" t="s">
        <v>99</v>
      </c>
      <c r="AO7" s="39" t="s">
        <v>99</v>
      </c>
      <c r="AP7" s="39" t="s">
        <v>99</v>
      </c>
      <c r="AQ7" s="39" t="s">
        <v>99</v>
      </c>
      <c r="AR7" s="39">
        <v>31.54</v>
      </c>
      <c r="AS7" s="39">
        <v>31.02</v>
      </c>
      <c r="AT7" s="39" t="s">
        <v>99</v>
      </c>
      <c r="AU7" s="39" t="s">
        <v>99</v>
      </c>
      <c r="AV7" s="39" t="s">
        <v>99</v>
      </c>
      <c r="AW7" s="39" t="s">
        <v>99</v>
      </c>
      <c r="AX7" s="39">
        <v>102.25</v>
      </c>
      <c r="AY7" s="39" t="s">
        <v>99</v>
      </c>
      <c r="AZ7" s="39" t="s">
        <v>99</v>
      </c>
      <c r="BA7" s="39" t="s">
        <v>99</v>
      </c>
      <c r="BB7" s="39" t="s">
        <v>99</v>
      </c>
      <c r="BC7" s="39">
        <v>302.22000000000003</v>
      </c>
      <c r="BD7" s="39">
        <v>186.73</v>
      </c>
      <c r="BE7" s="39" t="s">
        <v>99</v>
      </c>
      <c r="BF7" s="39" t="s">
        <v>99</v>
      </c>
      <c r="BG7" s="39" t="s">
        <v>99</v>
      </c>
      <c r="BH7" s="39" t="s">
        <v>99</v>
      </c>
      <c r="BI7" s="39">
        <v>912.53</v>
      </c>
      <c r="BJ7" s="39" t="s">
        <v>99</v>
      </c>
      <c r="BK7" s="39" t="s">
        <v>99</v>
      </c>
      <c r="BL7" s="39" t="s">
        <v>99</v>
      </c>
      <c r="BM7" s="39" t="s">
        <v>99</v>
      </c>
      <c r="BN7" s="39">
        <v>970.36</v>
      </c>
      <c r="BO7" s="39">
        <v>1187.5</v>
      </c>
      <c r="BP7" s="39" t="s">
        <v>99</v>
      </c>
      <c r="BQ7" s="39" t="s">
        <v>99</v>
      </c>
      <c r="BR7" s="39" t="s">
        <v>99</v>
      </c>
      <c r="BS7" s="39" t="s">
        <v>99</v>
      </c>
      <c r="BT7" s="39">
        <v>41.78</v>
      </c>
      <c r="BU7" s="39" t="s">
        <v>99</v>
      </c>
      <c r="BV7" s="39" t="s">
        <v>99</v>
      </c>
      <c r="BW7" s="39" t="s">
        <v>99</v>
      </c>
      <c r="BX7" s="39" t="s">
        <v>99</v>
      </c>
      <c r="BY7" s="39">
        <v>64.52</v>
      </c>
      <c r="BZ7" s="39">
        <v>58.9</v>
      </c>
      <c r="CA7" s="39" t="s">
        <v>99</v>
      </c>
      <c r="CB7" s="39" t="s">
        <v>99</v>
      </c>
      <c r="CC7" s="39" t="s">
        <v>99</v>
      </c>
      <c r="CD7" s="39" t="s">
        <v>99</v>
      </c>
      <c r="CE7" s="39">
        <v>393.83</v>
      </c>
      <c r="CF7" s="39" t="s">
        <v>99</v>
      </c>
      <c r="CG7" s="39" t="s">
        <v>99</v>
      </c>
      <c r="CH7" s="39" t="s">
        <v>99</v>
      </c>
      <c r="CI7" s="39" t="s">
        <v>99</v>
      </c>
      <c r="CJ7" s="39">
        <v>270.68</v>
      </c>
      <c r="CK7" s="39">
        <v>281.77</v>
      </c>
      <c r="CL7" s="39" t="s">
        <v>99</v>
      </c>
      <c r="CM7" s="39" t="s">
        <v>99</v>
      </c>
      <c r="CN7" s="39" t="s">
        <v>99</v>
      </c>
      <c r="CO7" s="39" t="s">
        <v>99</v>
      </c>
      <c r="CP7" s="39">
        <v>79.45</v>
      </c>
      <c r="CQ7" s="39" t="s">
        <v>99</v>
      </c>
      <c r="CR7" s="39" t="s">
        <v>99</v>
      </c>
      <c r="CS7" s="39" t="s">
        <v>99</v>
      </c>
      <c r="CT7" s="39" t="s">
        <v>99</v>
      </c>
      <c r="CU7" s="39">
        <v>48.86</v>
      </c>
      <c r="CV7" s="39">
        <v>50.55</v>
      </c>
      <c r="CW7" s="39" t="s">
        <v>99</v>
      </c>
      <c r="CX7" s="39" t="s">
        <v>99</v>
      </c>
      <c r="CY7" s="39" t="s">
        <v>99</v>
      </c>
      <c r="CZ7" s="39" t="s">
        <v>99</v>
      </c>
      <c r="DA7" s="39">
        <v>81.02</v>
      </c>
      <c r="DB7" s="39" t="s">
        <v>99</v>
      </c>
      <c r="DC7" s="39" t="s">
        <v>99</v>
      </c>
      <c r="DD7" s="39" t="s">
        <v>99</v>
      </c>
      <c r="DE7" s="39" t="s">
        <v>99</v>
      </c>
      <c r="DF7" s="39">
        <v>76.48</v>
      </c>
      <c r="DG7" s="39">
        <v>75.11</v>
      </c>
      <c r="DH7" s="39" t="s">
        <v>99</v>
      </c>
      <c r="DI7" s="39" t="s">
        <v>99</v>
      </c>
      <c r="DJ7" s="39" t="s">
        <v>99</v>
      </c>
      <c r="DK7" s="39" t="s">
        <v>99</v>
      </c>
      <c r="DL7" s="39">
        <v>5.05</v>
      </c>
      <c r="DM7" s="39" t="s">
        <v>99</v>
      </c>
      <c r="DN7" s="39" t="s">
        <v>99</v>
      </c>
      <c r="DO7" s="39" t="s">
        <v>99</v>
      </c>
      <c r="DP7" s="39" t="s">
        <v>99</v>
      </c>
      <c r="DQ7" s="39">
        <v>39.409999999999997</v>
      </c>
      <c r="DR7" s="39">
        <v>33.25</v>
      </c>
      <c r="DS7" s="39" t="s">
        <v>99</v>
      </c>
      <c r="DT7" s="39" t="s">
        <v>99</v>
      </c>
      <c r="DU7" s="39" t="s">
        <v>99</v>
      </c>
      <c r="DV7" s="39" t="s">
        <v>99</v>
      </c>
      <c r="DW7" s="39">
        <v>18.329999999999998</v>
      </c>
      <c r="DX7" s="39" t="s">
        <v>99</v>
      </c>
      <c r="DY7" s="39" t="s">
        <v>99</v>
      </c>
      <c r="DZ7" s="39" t="s">
        <v>99</v>
      </c>
      <c r="EA7" s="39" t="s">
        <v>99</v>
      </c>
      <c r="EB7" s="39">
        <v>20.97</v>
      </c>
      <c r="EC7" s="39">
        <v>17.190000000000001</v>
      </c>
      <c r="ED7" s="39" t="s">
        <v>99</v>
      </c>
      <c r="EE7" s="39" t="s">
        <v>99</v>
      </c>
      <c r="EF7" s="39" t="s">
        <v>99</v>
      </c>
      <c r="EG7" s="39" t="s">
        <v>99</v>
      </c>
      <c r="EH7" s="39">
        <v>1.21</v>
      </c>
      <c r="EI7" s="39" t="s">
        <v>99</v>
      </c>
      <c r="EJ7" s="39" t="s">
        <v>99</v>
      </c>
      <c r="EK7" s="39" t="s">
        <v>99</v>
      </c>
      <c r="EL7" s="39" t="s">
        <v>99</v>
      </c>
      <c r="EM7" s="39">
        <v>1.1499999999999999</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2022-02-09T01:24:07Z</cp:lastPrinted>
  <dcterms:created xsi:type="dcterms:W3CDTF">2021-12-03T06:59:34Z</dcterms:created>
  <dcterms:modified xsi:type="dcterms:W3CDTF">2022-02-15T08:04:35Z</dcterms:modified>
  <cp:category/>
</cp:coreProperties>
</file>