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1_曽於市\"/>
    </mc:Choice>
  </mc:AlternateContent>
  <workbookProtection workbookAlgorithmName="SHA-512" workbookHashValue="baeqAuihiYHWEqYmFd1mMJ49usbts18BghRbFkt13RzOkXBWANgczlHsQC+nE3OJrwes9HYEqWXfCHyKtiWSvQ==" workbookSaltValue="Irmr4CPDg6ESCjqXlC4Q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<sst xmlns="http://schemas.openxmlformats.org/spreadsheetml/2006/main" count="228" uniqueCount="115">
  <si>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</si>
  <si>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</si>
  <si>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</si>
  <si>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</si>
  <si>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</si>
  <si>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</si>
  <si>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</si>
  <si>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</si>
  <si>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</si>
  <si>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</si>
  <si>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</si>
  <si>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</si>
  <si>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</si>
  <si>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</si>
  <si>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</si>
  <si>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</si>
  <si>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</si>
  <si>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</si>
  <si>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</si>
  <si>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</si>
  <si>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</si>
  <si>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</si>
  <si>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</si>
  <si>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</si>
  <si>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</si>
  <si>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</si>
  <si>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</si>
  <si>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</si>
  <si>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</si>
  <si>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</si>
  <si>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</si>
  <si>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</si>
  <si>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</si>
  <si>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</si>
  <si>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</si>
  <si>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</si>
  <si>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</si>
  <si>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</si>
  <si>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</si>
  <si>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</si>
  <si>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</si>
  <si>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</si>
  <si>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</si>
  <si>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</si>
  <si>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</si>
  <si>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</si>
  <si>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</si>
  <si>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</si>
  <si>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</si>
  <si>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</si>
  <si>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</si>
  <si>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</si>
  <si>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</si>
  <si>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</si>
  <si>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</si>
  <si>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</si>
  <si>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</si>
  <si>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</si>
  <si>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</si>
  <si>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</si>
  <si>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</si>
  <si>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</si>
  <si>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</si>
  <si>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</si>
  <si>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</si>
  <si>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</si>
  <si>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</si>
  <si>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</si>
  <si>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</si>
  <si>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</si>
  <si>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</si>
  <si>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</si>
  <si>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</si>
  <si>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</si>
  <si>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</si>
  <si>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</si>
  <si>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</si>
  <si>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</si>
  <si>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</si>
  <si>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</si>
  <si>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</si>
  <si>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</si>
  <si>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</si>
  <si>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</si>
  <si>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</si>
  <si>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</si>
  <si>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</si>
  <si>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</si>
  <si>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</si>
  <si>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</si>
  <si>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</si>
  <si>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</si>
  <si>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</si>
  <si>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曽於市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</si>
  <si>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</si>
  <si>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</si>
  <si>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</si>
  <si>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</si>
  <si>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</si>
  <si>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</si>
  <si>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</si>
  <si>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</si>
  <si>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</si>
  <si>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</si>
  <si>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</si>
  <si>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</si>
  <si>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</si>
  <si>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</si>
  <si>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</si>
  <si>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</si>
  <si>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</si>
  <si>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</si>
  <si>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①有形固定資産原価償却率
類似団体と同様右肩上がりに減価償却率が上昇傾向にあり保有資産も法定耐用年数に近づいてくるため，必要に応じて経営改善や投資計画の見直しなどを行っていく。
②管路経年化率
必要に応じて経営改善や投資計画等を見直していく。
③管路更新率
管路更新が進んでいないのが,現状であり,必要に応じて経営改善や投資計画等を見直していく。</t>
    <rPh sb="131" eb="133">
      <t>コウシン</t>
    </rPh>
    <phoneticPr fontId="20"/>
  </si>
  <si>
    <t>本市の経営は，現状においては，比較的安定した健全経営であり特に問題ないと考えられ，今後においては，人口の減少により給水収益は下落傾向が想定される。老朽化対策については，管路更新投資の増加は避けられないため，近い将来，料金見直しは必要不可欠であると考えられる。</t>
    <phoneticPr fontId="20"/>
  </si>
  <si>
    <r>
      <t xml:space="preserve">①経常収支比率
単年度収支が黒字であることを示す100％以上となっており，今後も経営の健全性確保に努める。
②累積欠損金比率
</t>
    </r>
    <r>
      <rPr>
        <sz val="10"/>
        <rFont val="ＭＳ ゴシック"/>
        <family val="3"/>
        <charset val="128"/>
      </rPr>
      <t>新会計基準適用見直しによる累積欠損金がH27年度より発生していたが,H30年度にて解消した。今後も経営の健全性確保に努める。
③流動比率
当該指標は100％以上が必要である。上回っていることから，現状では健全経営である。
④企業債残高対給水収益比率
簡易水道統合により平均値を上回ったが，現在は特に問題ないと考えているが，今後は給水収益は減少傾向であり，逆に更新投資は増加傾向にあることから，投資の規模や料金水準の適正化につなげていく。
⑤料金回収率
料金回収率が昨年より下回ったのは,簡易水道統合による費用の増加によるものだと考えられる。今後は料金値上げ等も検討していく必要性がある。
⑥給水原価
類似団体と比較しても安価であるため現状では問題ないと考えられるが，今後も引き続き経営改善に努める。
⑦施設利用率
H30年度より一部給水区域の統合整備を実施しており,整備による施設利用の見直しにより昨年度と比較して今年度の施設利用率は低下している。類似団体と比較し大きな乖離はないので問題ないと考えるが，今後も適切な施設規模を把握していく。
⑧有収率
100％に近づいているため現状は問題ないと考えるが，漏水やメーター不感等になるケースも想定されることから早期発見及び早期改善に努める。</t>
    </r>
    <rPh sb="46" eb="48">
      <t>カクホ</t>
    </rPh>
    <rPh sb="85" eb="87">
      <t>ネンド</t>
    </rPh>
    <rPh sb="89" eb="91">
      <t>ハッセイ</t>
    </rPh>
    <rPh sb="100" eb="102">
      <t>ネンド</t>
    </rPh>
    <rPh sb="104" eb="106">
      <t>カイショウ</t>
    </rPh>
    <rPh sb="118" eb="120">
      <t>カクホ</t>
    </rPh>
    <rPh sb="188" eb="190">
      <t>カンイ</t>
    </rPh>
    <rPh sb="190" eb="192">
      <t>スイドウ</t>
    </rPh>
    <rPh sb="192" eb="194">
      <t>トウゴウ</t>
    </rPh>
    <rPh sb="197" eb="200">
      <t>ヘイキンチ</t>
    </rPh>
    <rPh sb="201" eb="203">
      <t>ウワマワ</t>
    </rPh>
    <rPh sb="295" eb="297">
      <t>サクネン</t>
    </rPh>
    <rPh sb="299" eb="301">
      <t>シタマワ</t>
    </rPh>
    <rPh sb="306" eb="308">
      <t>カンイ</t>
    </rPh>
    <rPh sb="308" eb="310">
      <t>スイドウ</t>
    </rPh>
    <rPh sb="310" eb="312">
      <t>トウゴウ</t>
    </rPh>
    <rPh sb="315" eb="317">
      <t>ヒヨウ</t>
    </rPh>
    <rPh sb="318" eb="320">
      <t>ゾウカ</t>
    </rPh>
    <rPh sb="327" eb="328">
      <t>カンガ</t>
    </rPh>
    <rPh sb="423" eb="425">
      <t>ネンド</t>
    </rPh>
    <rPh sb="427" eb="429">
      <t>イチブ</t>
    </rPh>
    <rPh sb="429" eb="431">
      <t>キュウスイ</t>
    </rPh>
    <rPh sb="431" eb="433">
      <t>クイキ</t>
    </rPh>
    <rPh sb="434" eb="436">
      <t>トウゴウ</t>
    </rPh>
    <rPh sb="436" eb="438">
      <t>セイビ</t>
    </rPh>
    <rPh sb="439" eb="441">
      <t>ジッシ</t>
    </rPh>
    <rPh sb="446" eb="448">
      <t>セイビ</t>
    </rPh>
    <rPh sb="451" eb="453">
      <t>シセツ</t>
    </rPh>
    <rPh sb="453" eb="455">
      <t>リヨウ</t>
    </rPh>
    <rPh sb="456" eb="458">
      <t>ミナオ</t>
    </rPh>
    <rPh sb="462" eb="465">
      <t>サクネンド</t>
    </rPh>
    <rPh sb="466" eb="468">
      <t>ヒカク</t>
    </rPh>
    <rPh sb="470" eb="472">
      <t>コンネン</t>
    </rPh>
    <rPh sb="472" eb="473">
      <t>ド</t>
    </rPh>
    <rPh sb="474" eb="476">
      <t>シセツ</t>
    </rPh>
    <rPh sb="476" eb="479">
      <t>リヨウリツ</t>
    </rPh>
    <rPh sb="480" eb="482">
      <t>テイカ</t>
    </rPh>
    <rPh sb="495" eb="496">
      <t>オオ</t>
    </rPh>
    <rPh sb="498" eb="500">
      <t>カイリ</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</si>
</sst>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ゴシック"/>
      <family val="3"/>
    </font>
    <font>
      <sz val="10"/>
      <name val="ＭＳ ゴシック"/>
      <family val="3"/>
      <charset val="128"/>
    </font>
    <font>
      <sz val="11"/>
      <color theme="1"/>
      <name val="ＭＳ Ｐゴシック"/>
      <family val="3"/>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DF-4DE9-AE81-CBE84D8C681F}"/>
            </c:ext>
          </c:extLst>
        </c:ser>
        <c:dLbls>
          <c:showLegendKey val="0"/>
          <c:showVal val="0"/>
          <c:showCatName val="0"/>
          <c:showSerName val="0"/>
          <c:showPercent val="0"/>
          <c:showBubbleSize val="0"/>
        </c:dLbls>
        <c:gapWidth val="150"/>
        <c:axId val="128748872"/>
        <c:axId val="12872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3DDF-4DE9-AE81-CBE84D8C681F}"/>
            </c:ext>
          </c:extLst>
        </c:ser>
        <c:dLbls>
          <c:showLegendKey val="0"/>
          <c:showVal val="0"/>
          <c:showCatName val="0"/>
          <c:showSerName val="0"/>
          <c:showPercent val="0"/>
          <c:showBubbleSize val="0"/>
        </c:dLbls>
        <c:marker val="1"/>
        <c:smooth val="0"/>
        <c:axId val="128748872"/>
        <c:axId val="128723712"/>
      </c:lineChart>
      <c:dateAx>
        <c:axId val="128748872"/>
        <c:scaling>
          <c:orientation val="minMax"/>
        </c:scaling>
        <c:delete val="1"/>
        <c:axPos val="b"/>
        <c:numFmt formatCode="&quot;H&quot;yy" sourceLinked="1"/>
        <c:majorTickMark val="none"/>
        <c:minorTickMark val="none"/>
        <c:tickLblPos val="none"/>
        <c:crossAx val="128723712"/>
        <c:crosses val="autoZero"/>
        <c:auto val="1"/>
        <c:lblOffset val="100"/>
        <c:baseTimeUnit val="years"/>
      </c:dateAx>
      <c:valAx>
        <c:axId val="1287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4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61.78</c:v>
                </c:pt>
                <c:pt idx="1">
                  <c:v>60.55</c:v>
                </c:pt>
                <c:pt idx="2">
                  <c:v>67.25</c:v>
                </c:pt>
                <c:pt idx="3">
                  <c:v>57.06</c:v>
                </c:pt>
                <c:pt idx="4">
                  <c:v>52.44</c:v>
                </c:pt>
              </c:numCache>
            </c:numRef>
          </c:val>
          <c:extLst>
            <c:ext xmlns:c16="http://schemas.microsoft.com/office/drawing/2014/chart" uri="{C3380CC4-5D6E-409C-BE32-E72D297353CC}">
              <c16:uniqueId val="{00000000-CF7F-444A-A2A0-1D642EFD9BC0}"/>
            </c:ext>
          </c:extLst>
        </c:ser>
        <c:dLbls>
          <c:showLegendKey val="0"/>
          <c:showVal val="0"/>
          <c:showCatName val="0"/>
          <c:showSerName val="0"/>
          <c:showPercent val="0"/>
          <c:showBubbleSize val="0"/>
        </c:dLbls>
        <c:gapWidth val="150"/>
        <c:axId val="198782640"/>
        <c:axId val="19878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CF7F-444A-A2A0-1D642EFD9BC0}"/>
            </c:ext>
          </c:extLst>
        </c:ser>
        <c:dLbls>
          <c:showLegendKey val="0"/>
          <c:showVal val="0"/>
          <c:showCatName val="0"/>
          <c:showSerName val="0"/>
          <c:showPercent val="0"/>
          <c:showBubbleSize val="0"/>
        </c:dLbls>
        <c:marker val="1"/>
        <c:smooth val="0"/>
        <c:axId val="198782640"/>
        <c:axId val="198783032"/>
      </c:lineChart>
      <c:dateAx>
        <c:axId val="198782640"/>
        <c:scaling>
          <c:orientation val="minMax"/>
        </c:scaling>
        <c:delete val="1"/>
        <c:axPos val="b"/>
        <c:numFmt formatCode="&quot;H&quot;yy" sourceLinked="1"/>
        <c:majorTickMark val="none"/>
        <c:minorTickMark val="none"/>
        <c:tickLblPos val="none"/>
        <c:crossAx val="198783032"/>
        <c:crosses val="autoZero"/>
        <c:auto val="1"/>
        <c:lblOffset val="100"/>
        <c:baseTimeUnit val="years"/>
      </c:dateAx>
      <c:valAx>
        <c:axId val="19878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8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87.89</c:v>
                </c:pt>
                <c:pt idx="1">
                  <c:v>89.35</c:v>
                </c:pt>
                <c:pt idx="2">
                  <c:v>89.52</c:v>
                </c:pt>
                <c:pt idx="3">
                  <c:v>89.8</c:v>
                </c:pt>
                <c:pt idx="4">
                  <c:v>89.34</c:v>
                </c:pt>
              </c:numCache>
            </c:numRef>
          </c:val>
          <c:extLst>
            <c:ext xmlns:c16="http://schemas.microsoft.com/office/drawing/2014/chart" uri="{C3380CC4-5D6E-409C-BE32-E72D297353CC}">
              <c16:uniqueId val="{00000000-6258-4CE4-B7E8-2CD71829506F}"/>
            </c:ext>
          </c:extLst>
        </c:ser>
        <c:dLbls>
          <c:showLegendKey val="0"/>
          <c:showVal val="0"/>
          <c:showCatName val="0"/>
          <c:showSerName val="0"/>
          <c:showPercent val="0"/>
          <c:showBubbleSize val="0"/>
        </c:dLbls>
        <c:gapWidth val="150"/>
        <c:axId val="198784208"/>
        <c:axId val="19878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6258-4CE4-B7E8-2CD71829506F}"/>
            </c:ext>
          </c:extLst>
        </c:ser>
        <c:dLbls>
          <c:showLegendKey val="0"/>
          <c:showVal val="0"/>
          <c:showCatName val="0"/>
          <c:showSerName val="0"/>
          <c:showPercent val="0"/>
          <c:showBubbleSize val="0"/>
        </c:dLbls>
        <c:marker val="1"/>
        <c:smooth val="0"/>
        <c:axId val="198784208"/>
        <c:axId val="198784600"/>
      </c:lineChart>
      <c:dateAx>
        <c:axId val="198784208"/>
        <c:scaling>
          <c:orientation val="minMax"/>
        </c:scaling>
        <c:delete val="1"/>
        <c:axPos val="b"/>
        <c:numFmt formatCode="&quot;H&quot;yy" sourceLinked="1"/>
        <c:majorTickMark val="none"/>
        <c:minorTickMark val="none"/>
        <c:tickLblPos val="none"/>
        <c:crossAx val="198784600"/>
        <c:crosses val="autoZero"/>
        <c:auto val="1"/>
        <c:lblOffset val="100"/>
        <c:baseTimeUnit val="years"/>
      </c:dateAx>
      <c:valAx>
        <c:axId val="19878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8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113.87</c:v>
                </c:pt>
                <c:pt idx="1">
                  <c:v>108.16</c:v>
                </c:pt>
                <c:pt idx="2">
                  <c:v>113.8</c:v>
                </c:pt>
                <c:pt idx="3">
                  <c:v>110.21</c:v>
                </c:pt>
                <c:pt idx="4">
                  <c:v>103.77</c:v>
                </c:pt>
              </c:numCache>
            </c:numRef>
          </c:val>
          <c:extLst>
            <c:ext xmlns:c16="http://schemas.microsoft.com/office/drawing/2014/chart" uri="{C3380CC4-5D6E-409C-BE32-E72D297353CC}">
              <c16:uniqueId val="{00000000-AB6D-41EB-B421-D3DECDD64686}"/>
            </c:ext>
          </c:extLst>
        </c:ser>
        <c:dLbls>
          <c:showLegendKey val="0"/>
          <c:showVal val="0"/>
          <c:showCatName val="0"/>
          <c:showSerName val="0"/>
          <c:showPercent val="0"/>
          <c:showBubbleSize val="0"/>
        </c:dLbls>
        <c:gapWidth val="150"/>
        <c:axId val="197913736"/>
        <c:axId val="19791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AB6D-41EB-B421-D3DECDD64686}"/>
            </c:ext>
          </c:extLst>
        </c:ser>
        <c:dLbls>
          <c:showLegendKey val="0"/>
          <c:showVal val="0"/>
          <c:showCatName val="0"/>
          <c:showSerName val="0"/>
          <c:showPercent val="0"/>
          <c:showBubbleSize val="0"/>
        </c:dLbls>
        <c:marker val="1"/>
        <c:smooth val="0"/>
        <c:axId val="197913736"/>
        <c:axId val="197918216"/>
      </c:lineChart>
      <c:dateAx>
        <c:axId val="197913736"/>
        <c:scaling>
          <c:orientation val="minMax"/>
        </c:scaling>
        <c:delete val="1"/>
        <c:axPos val="b"/>
        <c:numFmt formatCode="&quot;H&quot;yy" sourceLinked="1"/>
        <c:majorTickMark val="none"/>
        <c:minorTickMark val="none"/>
        <c:tickLblPos val="none"/>
        <c:crossAx val="197918216"/>
        <c:crosses val="autoZero"/>
        <c:auto val="1"/>
        <c:lblOffset val="100"/>
        <c:baseTimeUnit val="years"/>
      </c:dateAx>
      <c:valAx>
        <c:axId val="197918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91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50.23</c:v>
                </c:pt>
                <c:pt idx="1">
                  <c:v>51.43</c:v>
                </c:pt>
                <c:pt idx="2">
                  <c:v>52.27</c:v>
                </c:pt>
                <c:pt idx="3">
                  <c:v>52.29</c:v>
                </c:pt>
                <c:pt idx="4">
                  <c:v>52.15</c:v>
                </c:pt>
              </c:numCache>
            </c:numRef>
          </c:val>
          <c:extLst>
            <c:ext xmlns:c16="http://schemas.microsoft.com/office/drawing/2014/chart" uri="{C3380CC4-5D6E-409C-BE32-E72D297353CC}">
              <c16:uniqueId val="{00000000-2C91-4CC7-AEEC-6B442FDDF2A9}"/>
            </c:ext>
          </c:extLst>
        </c:ser>
        <c:dLbls>
          <c:showLegendKey val="0"/>
          <c:showVal val="0"/>
          <c:showCatName val="0"/>
          <c:showSerName val="0"/>
          <c:showPercent val="0"/>
          <c:showBubbleSize val="0"/>
        </c:dLbls>
        <c:gapWidth val="150"/>
        <c:axId val="198679904"/>
        <c:axId val="19863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2C91-4CC7-AEEC-6B442FDDF2A9}"/>
            </c:ext>
          </c:extLst>
        </c:ser>
        <c:dLbls>
          <c:showLegendKey val="0"/>
          <c:showVal val="0"/>
          <c:showCatName val="0"/>
          <c:showSerName val="0"/>
          <c:showPercent val="0"/>
          <c:showBubbleSize val="0"/>
        </c:dLbls>
        <c:marker val="1"/>
        <c:smooth val="0"/>
        <c:axId val="198679904"/>
        <c:axId val="198639400"/>
      </c:lineChart>
      <c:dateAx>
        <c:axId val="198679904"/>
        <c:scaling>
          <c:orientation val="minMax"/>
        </c:scaling>
        <c:delete val="1"/>
        <c:axPos val="b"/>
        <c:numFmt formatCode="&quot;H&quot;yy" sourceLinked="1"/>
        <c:majorTickMark val="none"/>
        <c:minorTickMark val="none"/>
        <c:tickLblPos val="none"/>
        <c:crossAx val="198639400"/>
        <c:crosses val="autoZero"/>
        <c:auto val="1"/>
        <c:lblOffset val="100"/>
        <c:baseTimeUnit val="years"/>
      </c:dateAx>
      <c:valAx>
        <c:axId val="19863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05-481E-83FF-EA33A665C2EB}"/>
            </c:ext>
          </c:extLst>
        </c:ser>
        <c:dLbls>
          <c:showLegendKey val="0"/>
          <c:showVal val="0"/>
          <c:showCatName val="0"/>
          <c:showSerName val="0"/>
          <c:showPercent val="0"/>
          <c:showBubbleSize val="0"/>
        </c:dLbls>
        <c:gapWidth val="150"/>
        <c:axId val="197935000"/>
        <c:axId val="19864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6A05-481E-83FF-EA33A665C2EB}"/>
            </c:ext>
          </c:extLst>
        </c:ser>
        <c:dLbls>
          <c:showLegendKey val="0"/>
          <c:showVal val="0"/>
          <c:showCatName val="0"/>
          <c:showSerName val="0"/>
          <c:showPercent val="0"/>
          <c:showBubbleSize val="0"/>
        </c:dLbls>
        <c:marker val="1"/>
        <c:smooth val="0"/>
        <c:axId val="197935000"/>
        <c:axId val="198647512"/>
      </c:lineChart>
      <c:dateAx>
        <c:axId val="197935000"/>
        <c:scaling>
          <c:orientation val="minMax"/>
        </c:scaling>
        <c:delete val="1"/>
        <c:axPos val="b"/>
        <c:numFmt formatCode="&quot;H&quot;yy" sourceLinked="1"/>
        <c:majorTickMark val="none"/>
        <c:minorTickMark val="none"/>
        <c:tickLblPos val="none"/>
        <c:crossAx val="198647512"/>
        <c:crosses val="autoZero"/>
        <c:auto val="1"/>
        <c:lblOffset val="100"/>
        <c:baseTimeUnit val="years"/>
      </c:dateAx>
      <c:valAx>
        <c:axId val="19864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3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8.7899999999999991</c:v>
                </c:pt>
                <c:pt idx="1">
                  <c:v>0.52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39E-4E72-8B38-14B5F33BBDCA}"/>
            </c:ext>
          </c:extLst>
        </c:ser>
        <c:dLbls>
          <c:showLegendKey val="0"/>
          <c:showVal val="0"/>
          <c:showCatName val="0"/>
          <c:showSerName val="0"/>
          <c:showPercent val="0"/>
          <c:showBubbleSize val="0"/>
        </c:dLbls>
        <c:gapWidth val="150"/>
        <c:axId val="198649080"/>
        <c:axId val="19864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E39E-4E72-8B38-14B5F33BBDCA}"/>
            </c:ext>
          </c:extLst>
        </c:ser>
        <c:dLbls>
          <c:showLegendKey val="0"/>
          <c:showVal val="0"/>
          <c:showCatName val="0"/>
          <c:showSerName val="0"/>
          <c:showPercent val="0"/>
          <c:showBubbleSize val="0"/>
        </c:dLbls>
        <c:marker val="1"/>
        <c:smooth val="0"/>
        <c:axId val="198649080"/>
        <c:axId val="198649472"/>
      </c:lineChart>
      <c:dateAx>
        <c:axId val="198649080"/>
        <c:scaling>
          <c:orientation val="minMax"/>
        </c:scaling>
        <c:delete val="1"/>
        <c:axPos val="b"/>
        <c:numFmt formatCode="&quot;H&quot;yy" sourceLinked="1"/>
        <c:majorTickMark val="none"/>
        <c:minorTickMark val="none"/>
        <c:tickLblPos val="none"/>
        <c:crossAx val="198649472"/>
        <c:crosses val="autoZero"/>
        <c:auto val="1"/>
        <c:lblOffset val="100"/>
        <c:baseTimeUnit val="years"/>
      </c:dateAx>
      <c:valAx>
        <c:axId val="19864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64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1014.91</c:v>
                </c:pt>
                <c:pt idx="1">
                  <c:v>1064.1199999999999</c:v>
                </c:pt>
                <c:pt idx="2">
                  <c:v>1269.43</c:v>
                </c:pt>
                <c:pt idx="3">
                  <c:v>1298.3800000000001</c:v>
                </c:pt>
                <c:pt idx="4">
                  <c:v>1035.28</c:v>
                </c:pt>
              </c:numCache>
            </c:numRef>
          </c:val>
          <c:extLst>
            <c:ext xmlns:c16="http://schemas.microsoft.com/office/drawing/2014/chart" uri="{C3380CC4-5D6E-409C-BE32-E72D297353CC}">
              <c16:uniqueId val="{00000000-4A52-43D2-A441-D62BC2E7E7D0}"/>
            </c:ext>
          </c:extLst>
        </c:ser>
        <c:dLbls>
          <c:showLegendKey val="0"/>
          <c:showVal val="0"/>
          <c:showCatName val="0"/>
          <c:showSerName val="0"/>
          <c:showPercent val="0"/>
          <c:showBubbleSize val="0"/>
        </c:dLbls>
        <c:gapWidth val="150"/>
        <c:axId val="198647120"/>
        <c:axId val="19864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4A52-43D2-A441-D62BC2E7E7D0}"/>
            </c:ext>
          </c:extLst>
        </c:ser>
        <c:dLbls>
          <c:showLegendKey val="0"/>
          <c:showVal val="0"/>
          <c:showCatName val="0"/>
          <c:showSerName val="0"/>
          <c:showPercent val="0"/>
          <c:showBubbleSize val="0"/>
        </c:dLbls>
        <c:marker val="1"/>
        <c:smooth val="0"/>
        <c:axId val="198647120"/>
        <c:axId val="198646728"/>
      </c:lineChart>
      <c:dateAx>
        <c:axId val="198647120"/>
        <c:scaling>
          <c:orientation val="minMax"/>
        </c:scaling>
        <c:delete val="1"/>
        <c:axPos val="b"/>
        <c:numFmt formatCode="&quot;H&quot;yy" sourceLinked="1"/>
        <c:majorTickMark val="none"/>
        <c:minorTickMark val="none"/>
        <c:tickLblPos val="none"/>
        <c:crossAx val="198646728"/>
        <c:crosses val="autoZero"/>
        <c:auto val="1"/>
        <c:lblOffset val="100"/>
        <c:baseTimeUnit val="years"/>
      </c:dateAx>
      <c:valAx>
        <c:axId val="198646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6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330.73</c:v>
                </c:pt>
                <c:pt idx="1">
                  <c:v>327.51</c:v>
                </c:pt>
                <c:pt idx="2">
                  <c:v>345.18</c:v>
                </c:pt>
                <c:pt idx="3">
                  <c:v>379.06</c:v>
                </c:pt>
                <c:pt idx="4">
                  <c:v>454.35</c:v>
                </c:pt>
              </c:numCache>
            </c:numRef>
          </c:val>
          <c:extLst>
            <c:ext xmlns:c16="http://schemas.microsoft.com/office/drawing/2014/chart" uri="{C3380CC4-5D6E-409C-BE32-E72D297353CC}">
              <c16:uniqueId val="{00000000-EF2F-4291-9D3B-B1E104352FEF}"/>
            </c:ext>
          </c:extLst>
        </c:ser>
        <c:dLbls>
          <c:showLegendKey val="0"/>
          <c:showVal val="0"/>
          <c:showCatName val="0"/>
          <c:showSerName val="0"/>
          <c:showPercent val="0"/>
          <c:showBubbleSize val="0"/>
        </c:dLbls>
        <c:gapWidth val="150"/>
        <c:axId val="198648688"/>
        <c:axId val="19840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EF2F-4291-9D3B-B1E104352FEF}"/>
            </c:ext>
          </c:extLst>
        </c:ser>
        <c:dLbls>
          <c:showLegendKey val="0"/>
          <c:showVal val="0"/>
          <c:showCatName val="0"/>
          <c:showSerName val="0"/>
          <c:showPercent val="0"/>
          <c:showBubbleSize val="0"/>
        </c:dLbls>
        <c:marker val="1"/>
        <c:smooth val="0"/>
        <c:axId val="198648688"/>
        <c:axId val="198402680"/>
      </c:lineChart>
      <c:dateAx>
        <c:axId val="198648688"/>
        <c:scaling>
          <c:orientation val="minMax"/>
        </c:scaling>
        <c:delete val="1"/>
        <c:axPos val="b"/>
        <c:numFmt formatCode="&quot;H&quot;yy" sourceLinked="1"/>
        <c:majorTickMark val="none"/>
        <c:minorTickMark val="none"/>
        <c:tickLblPos val="none"/>
        <c:crossAx val="198402680"/>
        <c:crosses val="autoZero"/>
        <c:auto val="1"/>
        <c:lblOffset val="100"/>
        <c:baseTimeUnit val="years"/>
      </c:dateAx>
      <c:valAx>
        <c:axId val="198402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64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101.35</c:v>
                </c:pt>
                <c:pt idx="1">
                  <c:v>97.71</c:v>
                </c:pt>
                <c:pt idx="2">
                  <c:v>98.15</c:v>
                </c:pt>
                <c:pt idx="3">
                  <c:v>100.94</c:v>
                </c:pt>
                <c:pt idx="4">
                  <c:v>90.49</c:v>
                </c:pt>
              </c:numCache>
            </c:numRef>
          </c:val>
          <c:extLst>
            <c:ext xmlns:c16="http://schemas.microsoft.com/office/drawing/2014/chart" uri="{C3380CC4-5D6E-409C-BE32-E72D297353CC}">
              <c16:uniqueId val="{00000000-06B5-48C9-92DB-63B91C6707A7}"/>
            </c:ext>
          </c:extLst>
        </c:ser>
        <c:dLbls>
          <c:showLegendKey val="0"/>
          <c:showVal val="0"/>
          <c:showCatName val="0"/>
          <c:showSerName val="0"/>
          <c:showPercent val="0"/>
          <c:showBubbleSize val="0"/>
        </c:dLbls>
        <c:gapWidth val="150"/>
        <c:axId val="198403856"/>
        <c:axId val="19840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06B5-48C9-92DB-63B91C6707A7}"/>
            </c:ext>
          </c:extLst>
        </c:ser>
        <c:dLbls>
          <c:showLegendKey val="0"/>
          <c:showVal val="0"/>
          <c:showCatName val="0"/>
          <c:showSerName val="0"/>
          <c:showPercent val="0"/>
          <c:showBubbleSize val="0"/>
        </c:dLbls>
        <c:marker val="1"/>
        <c:smooth val="0"/>
        <c:axId val="198403856"/>
        <c:axId val="198404248"/>
      </c:lineChart>
      <c:dateAx>
        <c:axId val="198403856"/>
        <c:scaling>
          <c:orientation val="minMax"/>
        </c:scaling>
        <c:delete val="1"/>
        <c:axPos val="b"/>
        <c:numFmt formatCode="&quot;H&quot;yy" sourceLinked="1"/>
        <c:majorTickMark val="none"/>
        <c:minorTickMark val="none"/>
        <c:tickLblPos val="none"/>
        <c:crossAx val="198404248"/>
        <c:crosses val="autoZero"/>
        <c:auto val="1"/>
        <c:lblOffset val="100"/>
        <c:baseTimeUnit val="years"/>
      </c:dateAx>
      <c:valAx>
        <c:axId val="19840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0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137.62</c:v>
                </c:pt>
                <c:pt idx="1">
                  <c:v>142.88</c:v>
                </c:pt>
                <c:pt idx="2">
                  <c:v>142.65</c:v>
                </c:pt>
                <c:pt idx="3">
                  <c:v>138.91999999999999</c:v>
                </c:pt>
                <c:pt idx="4">
                  <c:v>154.38</c:v>
                </c:pt>
              </c:numCache>
            </c:numRef>
          </c:val>
          <c:extLst>
            <c:ext xmlns:c16="http://schemas.microsoft.com/office/drawing/2014/chart" uri="{C3380CC4-5D6E-409C-BE32-E72D297353CC}">
              <c16:uniqueId val="{00000000-BA6D-4E22-AEC2-C44E94E43DAF}"/>
            </c:ext>
          </c:extLst>
        </c:ser>
        <c:dLbls>
          <c:showLegendKey val="0"/>
          <c:showVal val="0"/>
          <c:showCatName val="0"/>
          <c:showSerName val="0"/>
          <c:showPercent val="0"/>
          <c:showBubbleSize val="0"/>
        </c:dLbls>
        <c:gapWidth val="150"/>
        <c:axId val="198405424"/>
        <c:axId val="12976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BA6D-4E22-AEC2-C44E94E43DAF}"/>
            </c:ext>
          </c:extLst>
        </c:ser>
        <c:dLbls>
          <c:showLegendKey val="0"/>
          <c:showVal val="0"/>
          <c:showCatName val="0"/>
          <c:showSerName val="0"/>
          <c:showPercent val="0"/>
          <c:showBubbleSize val="0"/>
        </c:dLbls>
        <c:marker val="1"/>
        <c:smooth val="0"/>
        <c:axId val="198405424"/>
        <c:axId val="129760768"/>
      </c:lineChart>
      <c:dateAx>
        <c:axId val="198405424"/>
        <c:scaling>
          <c:orientation val="minMax"/>
        </c:scaling>
        <c:delete val="1"/>
        <c:axPos val="b"/>
        <c:numFmt formatCode="&quot;H&quot;yy" sourceLinked="1"/>
        <c:majorTickMark val="none"/>
        <c:minorTickMark val="none"/>
        <c:tickLblPos val="none"/>
        <c:crossAx val="129760768"/>
        <c:crosses val="autoZero"/>
        <c:auto val="1"/>
        <c:lblOffset val="100"/>
        <c:baseTimeUnit val="years"/>
      </c:dateAx>
      <c:valAx>
        <c:axId val="1297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0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曽於市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34853</v>
      </c>
      <c r="AM8" s="61"/>
      <c r="AN8" s="61"/>
      <c r="AO8" s="61"/>
      <c r="AP8" s="61"/>
      <c r="AQ8" s="61"/>
      <c r="AR8" s="61"/>
      <c r="AS8" s="61"/>
      <c r="AT8" s="52">
        <f>データ!$S$6</f>
        <v>390.14</v>
      </c>
      <c r="AU8" s="53"/>
      <c r="AV8" s="53"/>
      <c r="AW8" s="53"/>
      <c r="AX8" s="53"/>
      <c r="AY8" s="53"/>
      <c r="AZ8" s="53"/>
      <c r="BA8" s="53"/>
      <c r="BB8" s="54">
        <f>データ!$T$6</f>
        <v>89.33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60.28</v>
      </c>
      <c r="J10" s="53"/>
      <c r="K10" s="53"/>
      <c r="L10" s="53"/>
      <c r="M10" s="53"/>
      <c r="N10" s="53"/>
      <c r="O10" s="64"/>
      <c r="P10" s="54">
        <f>データ!$P$6</f>
        <v>88.97</v>
      </c>
      <c r="Q10" s="54"/>
      <c r="R10" s="54"/>
      <c r="S10" s="54"/>
      <c r="T10" s="54"/>
      <c r="U10" s="54"/>
      <c r="V10" s="54"/>
      <c r="W10" s="61">
        <f>データ!$Q$6</f>
        <v>2970</v>
      </c>
      <c r="X10" s="61"/>
      <c r="Y10" s="61"/>
      <c r="Z10" s="61"/>
      <c r="AA10" s="61"/>
      <c r="AB10" s="61"/>
      <c r="AC10" s="61"/>
      <c r="AD10" s="2"/>
      <c r="AE10" s="2"/>
      <c r="AF10" s="2"/>
      <c r="AG10" s="2"/>
      <c r="AH10" s="4"/>
      <c r="AI10" s="4"/>
      <c r="AJ10" s="4"/>
      <c r="AK10" s="4"/>
      <c r="AL10" s="61">
        <f>データ!$U$6</f>
        <v>30710</v>
      </c>
      <c r="AM10" s="61"/>
      <c r="AN10" s="61"/>
      <c r="AO10" s="61"/>
      <c r="AP10" s="61"/>
      <c r="AQ10" s="61"/>
      <c r="AR10" s="61"/>
      <c r="AS10" s="61"/>
      <c r="AT10" s="52">
        <f>データ!$V$6</f>
        <v>84.06</v>
      </c>
      <c r="AU10" s="53"/>
      <c r="AV10" s="53"/>
      <c r="AW10" s="53"/>
      <c r="AX10" s="53"/>
      <c r="AY10" s="53"/>
      <c r="AZ10" s="53"/>
      <c r="BA10" s="53"/>
      <c r="BB10" s="54">
        <f>データ!$W$6</f>
        <v>365.33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114</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KPdIat0yg28r11gW8CGeo3RRT+oyEjQPfkxsajtn1OgA0w3J5l9/6mfrabcgwhciYjnUVtAViFU4TxooVF2yw==" saltValue="2+O2TioGoGJNM7JDFABP7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462179</v>
      </c>
      <c r="D6" s="34">
        <f t="shared" si="3"/>
        <v>46</v>
      </c>
      <c r="E6" s="34">
        <f t="shared" si="3"/>
        <v>1</v>
      </c>
      <c r="F6" s="34">
        <f t="shared" si="3"/>
        <v>0</v>
      </c>
      <c r="G6" s="34">
        <f t="shared" si="3"/>
        <v>1</v>
      </c>
      <c r="H6" s="34" t="str">
        <f t="shared" si="3"/>
        <v>鹿児島県　曽於市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60.28</v>
      </c>
      <c r="P6" s="35">
        <f t="shared" si="3"/>
        <v>88.97</v>
      </c>
      <c r="Q6" s="35">
        <f t="shared" si="3"/>
        <v>2970</v>
      </c>
      <c r="R6" s="35">
        <f t="shared" si="3"/>
        <v>34853</v>
      </c>
      <c r="S6" s="35">
        <f t="shared" si="3"/>
        <v>390.14</v>
      </c>
      <c r="T6" s="35">
        <f t="shared" si="3"/>
        <v>89.33</v>
      </c>
      <c r="U6" s="35">
        <f t="shared" si="3"/>
        <v>30710</v>
      </c>
      <c r="V6" s="35">
        <f t="shared" si="3"/>
        <v>84.06</v>
      </c>
      <c r="W6" s="35">
        <f t="shared" si="3"/>
        <v>365.33</v>
      </c>
      <c r="X6" s="36">
        <f>IF(X7="",NA(),X7)</f>
        <v>113.87</v>
      </c>
      <c r="Y6" s="36">
        <f t="shared" ref="Y6:AG6" si="4">IF(Y7="",NA(),Y7)</f>
        <v>108.16</v>
      </c>
      <c r="Z6" s="36">
        <f t="shared" si="4"/>
        <v>113.8</v>
      </c>
      <c r="AA6" s="36">
        <f t="shared" si="4"/>
        <v>110.21</v>
      </c>
      <c r="AB6" s="36">
        <f t="shared" si="4"/>
        <v>103.77</v>
      </c>
      <c r="AC6" s="36">
        <f t="shared" si="4"/>
        <v>110.95</v>
      </c>
      <c r="AD6" s="36">
        <f t="shared" si="4"/>
        <v>110.68</v>
      </c>
      <c r="AE6" s="36">
        <f t="shared" si="4"/>
        <v>110.66</v>
      </c>
      <c r="AF6" s="36">
        <f t="shared" si="4"/>
        <v>109.01</v>
      </c>
      <c r="AG6" s="36">
        <f t="shared" si="4"/>
        <v>108.83</v>
      </c>
      <c r="AH6" s="35" t="str">
        <f>IF(AH7="","",IF(AH7="-","【-】","【"&amp;SUBSTITUTE(TEXT(AH7,"#,##0.00"),"-","△")&amp;"】"))</f>
        <v>【110.27】</v>
      </c>
      <c r="AI6" s="36">
        <f>IF(AI7="",NA(),AI7)</f>
        <v>8.7899999999999991</v>
      </c>
      <c r="AJ6" s="36">
        <f t="shared" ref="AJ6:AR6" si="5">IF(AJ7="",NA(),AJ7)</f>
        <v>0.52</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1014.91</v>
      </c>
      <c r="AU6" s="36">
        <f t="shared" ref="AU6:BC6" si="6">IF(AU7="",NA(),AU7)</f>
        <v>1064.1199999999999</v>
      </c>
      <c r="AV6" s="36">
        <f t="shared" si="6"/>
        <v>1269.43</v>
      </c>
      <c r="AW6" s="36">
        <f t="shared" si="6"/>
        <v>1298.3800000000001</v>
      </c>
      <c r="AX6" s="36">
        <f t="shared" si="6"/>
        <v>1035.28</v>
      </c>
      <c r="AY6" s="36">
        <f t="shared" si="6"/>
        <v>377.63</v>
      </c>
      <c r="AZ6" s="36">
        <f t="shared" si="6"/>
        <v>357.34</v>
      </c>
      <c r="BA6" s="36">
        <f t="shared" si="6"/>
        <v>366.03</v>
      </c>
      <c r="BB6" s="36">
        <f t="shared" si="6"/>
        <v>365.18</v>
      </c>
      <c r="BC6" s="36">
        <f t="shared" si="6"/>
        <v>327.77</v>
      </c>
      <c r="BD6" s="35" t="str">
        <f>IF(BD7="","",IF(BD7="-","【-】","【"&amp;SUBSTITUTE(TEXT(BD7,"#,##0.00"),"-","△")&amp;"】"))</f>
        <v>【260.31】</v>
      </c>
      <c r="BE6" s="36">
        <f>IF(BE7="",NA(),BE7)</f>
        <v>330.73</v>
      </c>
      <c r="BF6" s="36">
        <f t="shared" ref="BF6:BN6" si="7">IF(BF7="",NA(),BF7)</f>
        <v>327.51</v>
      </c>
      <c r="BG6" s="36">
        <f t="shared" si="7"/>
        <v>345.18</v>
      </c>
      <c r="BH6" s="36">
        <f t="shared" si="7"/>
        <v>379.06</v>
      </c>
      <c r="BI6" s="36">
        <f t="shared" si="7"/>
        <v>454.35</v>
      </c>
      <c r="BJ6" s="36">
        <f t="shared" si="7"/>
        <v>364.71</v>
      </c>
      <c r="BK6" s="36">
        <f t="shared" si="7"/>
        <v>373.69</v>
      </c>
      <c r="BL6" s="36">
        <f t="shared" si="7"/>
        <v>370.12</v>
      </c>
      <c r="BM6" s="36">
        <f t="shared" si="7"/>
        <v>371.65</v>
      </c>
      <c r="BN6" s="36">
        <f t="shared" si="7"/>
        <v>397.1</v>
      </c>
      <c r="BO6" s="35" t="str">
        <f>IF(BO7="","",IF(BO7="-","【-】","【"&amp;SUBSTITUTE(TEXT(BO7,"#,##0.00"),"-","△")&amp;"】"))</f>
        <v>【275.67】</v>
      </c>
      <c r="BP6" s="36">
        <f>IF(BP7="",NA(),BP7)</f>
        <v>101.35</v>
      </c>
      <c r="BQ6" s="36">
        <f t="shared" ref="BQ6:BY6" si="8">IF(BQ7="",NA(),BQ7)</f>
        <v>97.71</v>
      </c>
      <c r="BR6" s="36">
        <f t="shared" si="8"/>
        <v>98.15</v>
      </c>
      <c r="BS6" s="36">
        <f t="shared" si="8"/>
        <v>100.94</v>
      </c>
      <c r="BT6" s="36">
        <f t="shared" si="8"/>
        <v>90.49</v>
      </c>
      <c r="BU6" s="36">
        <f t="shared" si="8"/>
        <v>100.65</v>
      </c>
      <c r="BV6" s="36">
        <f t="shared" si="8"/>
        <v>99.87</v>
      </c>
      <c r="BW6" s="36">
        <f t="shared" si="8"/>
        <v>100.42</v>
      </c>
      <c r="BX6" s="36">
        <f t="shared" si="8"/>
        <v>98.77</v>
      </c>
      <c r="BY6" s="36">
        <f t="shared" si="8"/>
        <v>95.79</v>
      </c>
      <c r="BZ6" s="35" t="str">
        <f>IF(BZ7="","",IF(BZ7="-","【-】","【"&amp;SUBSTITUTE(TEXT(BZ7,"#,##0.00"),"-","△")&amp;"】"))</f>
        <v>【100.05】</v>
      </c>
      <c r="CA6" s="36">
        <f>IF(CA7="",NA(),CA7)</f>
        <v>137.62</v>
      </c>
      <c r="CB6" s="36">
        <f t="shared" ref="CB6:CJ6" si="9">IF(CB7="",NA(),CB7)</f>
        <v>142.88</v>
      </c>
      <c r="CC6" s="36">
        <f t="shared" si="9"/>
        <v>142.65</v>
      </c>
      <c r="CD6" s="36">
        <f t="shared" si="9"/>
        <v>138.91999999999999</v>
      </c>
      <c r="CE6" s="36">
        <f t="shared" si="9"/>
        <v>154.38</v>
      </c>
      <c r="CF6" s="36">
        <f t="shared" si="9"/>
        <v>170.19</v>
      </c>
      <c r="CG6" s="36">
        <f t="shared" si="9"/>
        <v>171.81</v>
      </c>
      <c r="CH6" s="36">
        <f t="shared" si="9"/>
        <v>171.67</v>
      </c>
      <c r="CI6" s="36">
        <f t="shared" si="9"/>
        <v>173.67</v>
      </c>
      <c r="CJ6" s="36">
        <f t="shared" si="9"/>
        <v>171.13</v>
      </c>
      <c r="CK6" s="35" t="str">
        <f>IF(CK7="","",IF(CK7="-","【-】","【"&amp;SUBSTITUTE(TEXT(CK7,"#,##0.00"),"-","△")&amp;"】"))</f>
        <v>【166.40】</v>
      </c>
      <c r="CL6" s="36">
        <f>IF(CL7="",NA(),CL7)</f>
        <v>61.78</v>
      </c>
      <c r="CM6" s="36">
        <f t="shared" ref="CM6:CU6" si="10">IF(CM7="",NA(),CM7)</f>
        <v>60.55</v>
      </c>
      <c r="CN6" s="36">
        <f t="shared" si="10"/>
        <v>67.25</v>
      </c>
      <c r="CO6" s="36">
        <f t="shared" si="10"/>
        <v>57.06</v>
      </c>
      <c r="CP6" s="36">
        <f t="shared" si="10"/>
        <v>52.44</v>
      </c>
      <c r="CQ6" s="36">
        <f t="shared" si="10"/>
        <v>59.01</v>
      </c>
      <c r="CR6" s="36">
        <f t="shared" si="10"/>
        <v>60.03</v>
      </c>
      <c r="CS6" s="36">
        <f t="shared" si="10"/>
        <v>59.74</v>
      </c>
      <c r="CT6" s="36">
        <f t="shared" si="10"/>
        <v>59.67</v>
      </c>
      <c r="CU6" s="36">
        <f t="shared" si="10"/>
        <v>60.12</v>
      </c>
      <c r="CV6" s="35" t="str">
        <f>IF(CV7="","",IF(CV7="-","【-】","【"&amp;SUBSTITUTE(TEXT(CV7,"#,##0.00"),"-","△")&amp;"】"))</f>
        <v>【60.69】</v>
      </c>
      <c r="CW6" s="36">
        <f>IF(CW7="",NA(),CW7)</f>
        <v>87.89</v>
      </c>
      <c r="CX6" s="36">
        <f t="shared" ref="CX6:DF6" si="11">IF(CX7="",NA(),CX7)</f>
        <v>89.35</v>
      </c>
      <c r="CY6" s="36">
        <f t="shared" si="11"/>
        <v>89.52</v>
      </c>
      <c r="CZ6" s="36">
        <f t="shared" si="11"/>
        <v>89.8</v>
      </c>
      <c r="DA6" s="36">
        <f t="shared" si="11"/>
        <v>89.34</v>
      </c>
      <c r="DB6" s="36">
        <f t="shared" si="11"/>
        <v>85.37</v>
      </c>
      <c r="DC6" s="36">
        <f t="shared" si="11"/>
        <v>84.81</v>
      </c>
      <c r="DD6" s="36">
        <f t="shared" si="11"/>
        <v>84.8</v>
      </c>
      <c r="DE6" s="36">
        <f t="shared" si="11"/>
        <v>84.6</v>
      </c>
      <c r="DF6" s="36">
        <f t="shared" si="11"/>
        <v>84.24</v>
      </c>
      <c r="DG6" s="35" t="str">
        <f>IF(DG7="","",IF(DG7="-","【-】","【"&amp;SUBSTITUTE(TEXT(DG7,"#,##0.00"),"-","△")&amp;"】"))</f>
        <v>【89.82】</v>
      </c>
      <c r="DH6" s="36">
        <f>IF(DH7="",NA(),DH7)</f>
        <v>50.23</v>
      </c>
      <c r="DI6" s="36">
        <f t="shared" ref="DI6:DQ6" si="12">IF(DI7="",NA(),DI7)</f>
        <v>51.43</v>
      </c>
      <c r="DJ6" s="36">
        <f t="shared" si="12"/>
        <v>52.27</v>
      </c>
      <c r="DK6" s="36">
        <f t="shared" si="12"/>
        <v>52.29</v>
      </c>
      <c r="DL6" s="36">
        <f t="shared" si="12"/>
        <v>52.15</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5">
        <f t="shared" si="13"/>
        <v>0</v>
      </c>
      <c r="DV6" s="35">
        <f t="shared" si="13"/>
        <v>0</v>
      </c>
      <c r="DW6" s="35">
        <f t="shared" si="13"/>
        <v>0</v>
      </c>
      <c r="DX6" s="36">
        <f t="shared" si="13"/>
        <v>12.03</v>
      </c>
      <c r="DY6" s="36">
        <f t="shared" si="13"/>
        <v>12.19</v>
      </c>
      <c r="DZ6" s="36">
        <f t="shared" si="13"/>
        <v>15.1</v>
      </c>
      <c r="EA6" s="36">
        <f t="shared" si="13"/>
        <v>17.12</v>
      </c>
      <c r="EB6" s="36">
        <f t="shared" si="13"/>
        <v>18.18</v>
      </c>
      <c r="EC6" s="35" t="str">
        <f>IF(EC7="","",IF(EC7="-","【-】","【"&amp;SUBSTITUTE(TEXT(EC7,"#,##0.00"),"-","△")&amp;"】"))</f>
        <v>【20.63】</v>
      </c>
      <c r="ED6" s="35">
        <f>IF(ED7="",NA(),ED7)</f>
        <v>0</v>
      </c>
      <c r="EE6" s="35">
        <f t="shared" ref="EE6:EM6" si="14">IF(EE7="",NA(),EE7)</f>
        <v>0</v>
      </c>
      <c r="EF6" s="35">
        <f t="shared" si="14"/>
        <v>0</v>
      </c>
      <c r="EG6" s="35">
        <f t="shared" si="14"/>
        <v>0</v>
      </c>
      <c r="EH6" s="35">
        <f t="shared" si="14"/>
        <v>0</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462179</v>
      </c>
      <c r="D7" s="38">
        <v>46</v>
      </c>
      <c r="E7" s="38">
        <v>1</v>
      </c>
      <c r="F7" s="38">
        <v>0</v>
      </c>
      <c r="G7" s="38">
        <v>1</v>
      </c>
      <c r="H7" s="38" t="s">
        <v>93</v>
      </c>
      <c r="I7" s="38" t="s">
        <v>94</v>
      </c>
      <c r="J7" s="38" t="s">
        <v>95</v>
      </c>
      <c r="K7" s="38" t="s">
        <v>96</v>
      </c>
      <c r="L7" s="38" t="s">
        <v>97</v>
      </c>
      <c r="M7" s="38" t="s">
        <v>98</v>
      </c>
      <c r="N7" s="39" t="s">
        <v>99</v>
      </c>
      <c r="O7" s="39">
        <v>60.28</v>
      </c>
      <c r="P7" s="39">
        <v>88.97</v>
      </c>
      <c r="Q7" s="39">
        <v>2970</v>
      </c>
      <c r="R7" s="39">
        <v>34853</v>
      </c>
      <c r="S7" s="39">
        <v>390.14</v>
      </c>
      <c r="T7" s="39">
        <v>89.33</v>
      </c>
      <c r="U7" s="39">
        <v>30710</v>
      </c>
      <c r="V7" s="39">
        <v>84.06</v>
      </c>
      <c r="W7" s="39">
        <v>365.33</v>
      </c>
      <c r="X7" s="39">
        <v>113.87</v>
      </c>
      <c r="Y7" s="39">
        <v>108.16</v>
      </c>
      <c r="Z7" s="39">
        <v>113.8</v>
      </c>
      <c r="AA7" s="39">
        <v>110.21</v>
      </c>
      <c r="AB7" s="39">
        <v>103.77</v>
      </c>
      <c r="AC7" s="39">
        <v>110.95</v>
      </c>
      <c r="AD7" s="39">
        <v>110.68</v>
      </c>
      <c r="AE7" s="39">
        <v>110.66</v>
      </c>
      <c r="AF7" s="39">
        <v>109.01</v>
      </c>
      <c r="AG7" s="39">
        <v>108.83</v>
      </c>
      <c r="AH7" s="39">
        <v>110.27</v>
      </c>
      <c r="AI7" s="39">
        <v>8.7899999999999991</v>
      </c>
      <c r="AJ7" s="39">
        <v>0.52</v>
      </c>
      <c r="AK7" s="39">
        <v>0</v>
      </c>
      <c r="AL7" s="39">
        <v>0</v>
      </c>
      <c r="AM7" s="39">
        <v>0</v>
      </c>
      <c r="AN7" s="39">
        <v>3.91</v>
      </c>
      <c r="AO7" s="39">
        <v>3.56</v>
      </c>
      <c r="AP7" s="39">
        <v>2.74</v>
      </c>
      <c r="AQ7" s="39">
        <v>3.7</v>
      </c>
      <c r="AR7" s="39">
        <v>4.34</v>
      </c>
      <c r="AS7" s="39">
        <v>1.1499999999999999</v>
      </c>
      <c r="AT7" s="39">
        <v>1014.91</v>
      </c>
      <c r="AU7" s="39">
        <v>1064.1199999999999</v>
      </c>
      <c r="AV7" s="39">
        <v>1269.43</v>
      </c>
      <c r="AW7" s="39">
        <v>1298.3800000000001</v>
      </c>
      <c r="AX7" s="39">
        <v>1035.28</v>
      </c>
      <c r="AY7" s="39">
        <v>377.63</v>
      </c>
      <c r="AZ7" s="39">
        <v>357.34</v>
      </c>
      <c r="BA7" s="39">
        <v>366.03</v>
      </c>
      <c r="BB7" s="39">
        <v>365.18</v>
      </c>
      <c r="BC7" s="39">
        <v>327.77</v>
      </c>
      <c r="BD7" s="39">
        <v>260.31</v>
      </c>
      <c r="BE7" s="39">
        <v>330.73</v>
      </c>
      <c r="BF7" s="39">
        <v>327.51</v>
      </c>
      <c r="BG7" s="39">
        <v>345.18</v>
      </c>
      <c r="BH7" s="39">
        <v>379.06</v>
      </c>
      <c r="BI7" s="39">
        <v>454.35</v>
      </c>
      <c r="BJ7" s="39">
        <v>364.71</v>
      </c>
      <c r="BK7" s="39">
        <v>373.69</v>
      </c>
      <c r="BL7" s="39">
        <v>370.12</v>
      </c>
      <c r="BM7" s="39">
        <v>371.65</v>
      </c>
      <c r="BN7" s="39">
        <v>397.1</v>
      </c>
      <c r="BO7" s="39">
        <v>275.67</v>
      </c>
      <c r="BP7" s="39">
        <v>101.35</v>
      </c>
      <c r="BQ7" s="39">
        <v>97.71</v>
      </c>
      <c r="BR7" s="39">
        <v>98.15</v>
      </c>
      <c r="BS7" s="39">
        <v>100.94</v>
      </c>
      <c r="BT7" s="39">
        <v>90.49</v>
      </c>
      <c r="BU7" s="39">
        <v>100.65</v>
      </c>
      <c r="BV7" s="39">
        <v>99.87</v>
      </c>
      <c r="BW7" s="39">
        <v>100.42</v>
      </c>
      <c r="BX7" s="39">
        <v>98.77</v>
      </c>
      <c r="BY7" s="39">
        <v>95.79</v>
      </c>
      <c r="BZ7" s="39">
        <v>100.05</v>
      </c>
      <c r="CA7" s="39">
        <v>137.62</v>
      </c>
      <c r="CB7" s="39">
        <v>142.88</v>
      </c>
      <c r="CC7" s="39">
        <v>142.65</v>
      </c>
      <c r="CD7" s="39">
        <v>138.91999999999999</v>
      </c>
      <c r="CE7" s="39">
        <v>154.38</v>
      </c>
      <c r="CF7" s="39">
        <v>170.19</v>
      </c>
      <c r="CG7" s="39">
        <v>171.81</v>
      </c>
      <c r="CH7" s="39">
        <v>171.67</v>
      </c>
      <c r="CI7" s="39">
        <v>173.67</v>
      </c>
      <c r="CJ7" s="39">
        <v>171.13</v>
      </c>
      <c r="CK7" s="39">
        <v>166.4</v>
      </c>
      <c r="CL7" s="39">
        <v>61.78</v>
      </c>
      <c r="CM7" s="39">
        <v>60.55</v>
      </c>
      <c r="CN7" s="39">
        <v>67.25</v>
      </c>
      <c r="CO7" s="39">
        <v>57.06</v>
      </c>
      <c r="CP7" s="39">
        <v>52.44</v>
      </c>
      <c r="CQ7" s="39">
        <v>59.01</v>
      </c>
      <c r="CR7" s="39">
        <v>60.03</v>
      </c>
      <c r="CS7" s="39">
        <v>59.74</v>
      </c>
      <c r="CT7" s="39">
        <v>59.67</v>
      </c>
      <c r="CU7" s="39">
        <v>60.12</v>
      </c>
      <c r="CV7" s="39">
        <v>60.69</v>
      </c>
      <c r="CW7" s="39">
        <v>87.89</v>
      </c>
      <c r="CX7" s="39">
        <v>89.35</v>
      </c>
      <c r="CY7" s="39">
        <v>89.52</v>
      </c>
      <c r="CZ7" s="39">
        <v>89.8</v>
      </c>
      <c r="DA7" s="39">
        <v>89.34</v>
      </c>
      <c r="DB7" s="39">
        <v>85.37</v>
      </c>
      <c r="DC7" s="39">
        <v>84.81</v>
      </c>
      <c r="DD7" s="39">
        <v>84.8</v>
      </c>
      <c r="DE7" s="39">
        <v>84.6</v>
      </c>
      <c r="DF7" s="39">
        <v>84.24</v>
      </c>
      <c r="DG7" s="39">
        <v>89.82</v>
      </c>
      <c r="DH7" s="39">
        <v>50.23</v>
      </c>
      <c r="DI7" s="39">
        <v>51.43</v>
      </c>
      <c r="DJ7" s="39">
        <v>52.27</v>
      </c>
      <c r="DK7" s="39">
        <v>52.29</v>
      </c>
      <c r="DL7" s="39">
        <v>52.15</v>
      </c>
      <c r="DM7" s="39">
        <v>46.9</v>
      </c>
      <c r="DN7" s="39">
        <v>47.28</v>
      </c>
      <c r="DO7" s="39">
        <v>47.66</v>
      </c>
      <c r="DP7" s="39">
        <v>48.17</v>
      </c>
      <c r="DQ7" s="39">
        <v>48.83</v>
      </c>
      <c r="DR7" s="39">
        <v>50.19</v>
      </c>
      <c r="DS7" s="39">
        <v>0</v>
      </c>
      <c r="DT7" s="39">
        <v>0</v>
      </c>
      <c r="DU7" s="39">
        <v>0</v>
      </c>
      <c r="DV7" s="39">
        <v>0</v>
      </c>
      <c r="DW7" s="39">
        <v>0</v>
      </c>
      <c r="DX7" s="39">
        <v>12.03</v>
      </c>
      <c r="DY7" s="39">
        <v>12.19</v>
      </c>
      <c r="DZ7" s="39">
        <v>15.1</v>
      </c>
      <c r="EA7" s="39">
        <v>17.12</v>
      </c>
      <c r="EB7" s="39">
        <v>18.18</v>
      </c>
      <c r="EC7" s="39">
        <v>20.63</v>
      </c>
      <c r="ED7" s="39">
        <v>0</v>
      </c>
      <c r="EE7" s="39">
        <v>0</v>
      </c>
      <c r="EF7" s="39">
        <v>0</v>
      </c>
      <c r="EG7" s="39">
        <v>0</v>
      </c>
      <c r="EH7" s="39">
        <v>0</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2022-02-09T06:37:26Z</cp:lastPrinted>
  <dcterms:created xsi:type="dcterms:W3CDTF">2021-12-03T06:59:36Z</dcterms:created>
  <dcterms:modified xsi:type="dcterms:W3CDTF">2022-02-09T06:37:35Z</dcterms:modified>
  <cp:category/>
</cp:coreProperties>
</file>