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12_霧島市\"/>
    </mc:Choice>
  </mc:AlternateContent>
  <workbookProtection workbookAlgorithmName="SHA-512" workbookHashValue="R+HVXc5HyBE6Cgpj+7091Zagy19o9Y78QW9n88kqvPvsQjJWniwZOwAeQUbnhOYB7WOH2/Koloo1WBMnpJJe1Q==" workbookSaltValue="lB0dC6B4j+75KYgkI5A2pA==" workbookSpinCount="100000" lockStructure="1"/>
  <bookViews>
    <workbookView xWindow="-60" yWindow="-60" windowWidth="28920" windowHeight="1572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R6" i="5"/>
  <c r="Q6" i="5"/>
  <c r="P6" i="5"/>
  <c r="P10" i="4" s="1"/>
  <c r="O6" i="5"/>
  <c r="I10" i="4" s="1"/>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F85" i="4"/>
  <c r="E85" i="4"/>
  <c r="AL10" i="4"/>
  <c r="AD10" i="4"/>
  <c r="W10" i="4"/>
  <c r="B10" i="4"/>
  <c r="BB8" i="4"/>
  <c r="AL8" i="4"/>
  <c r="AD8" i="4"/>
  <c r="P8" i="4"/>
  <c r="I8" i="4"/>
  <c r="B8" i="4"/>
</calcChain>
</file>

<file path=xl/sharedStrings.xml><?xml version="1.0" encoding="utf-8"?>
<sst xmlns="http://schemas.openxmlformats.org/spreadsheetml/2006/main" count="297" uniqueCount="118">
  <si>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</si>
  <si>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</si>
  <si>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</si>
  <si>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</si>
  <si>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</si>
  <si>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</si>
  <si>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</si>
  <si>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</si>
  <si>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</si>
  <si>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</si>
  <si>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</si>
  <si>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</si>
  <si>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</si>
  <si>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</si>
  <si>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</si>
  <si>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</si>
  <si>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</si>
  <si>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</si>
  <si>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</si>
  <si>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</si>
  <si>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</si>
  <si>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</si>
  <si>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</si>
  <si>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</si>
  <si>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</si>
  <si>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</si>
  <si>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</si>
  <si>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</si>
  <si>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</si>
  <si>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</si>
  <si>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</si>
  <si>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</si>
  <si>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</si>
  <si>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</si>
  <si>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</si>
  <si>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</si>
  <si>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</si>
  <si>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</si>
  <si>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</si>
  <si>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</si>
  <si>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</si>
  <si>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</si>
  <si>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</si>
  <si>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</si>
  <si>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</si>
  <si>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</si>
  <si>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</si>
  <si>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</si>
  <si>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</si>
  <si>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</si>
  <si>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</si>
  <si>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</si>
  <si>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</si>
  <si>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</si>
  <si>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</si>
  <si>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</si>
  <si>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</si>
  <si>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</si>
  <si>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</si>
  <si>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</si>
  <si>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</si>
  <si>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</si>
  <si>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</si>
  <si>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</si>
  <si>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</si>
  <si>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</si>
  <si>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</si>
  <si>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</si>
  <si>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</si>
  <si>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</si>
  <si>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</si>
  <si>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</si>
  <si>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</si>
  <si>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</si>
  <si>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</si>
  <si>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</si>
  <si>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</si>
  <si>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</si>
  <si>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</si>
  <si>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</si>
  <si>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</si>
  <si>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</si>
  <si>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</si>
  <si>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</si>
  <si>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</si>
  <si>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</si>
  <si>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</si>
  <si>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</si>
  <si>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</si>
  <si>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</si>
  <si>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</si>
  <si>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</si>
  <si>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</si>
  <si>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</si>
  <si>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</si>
  <si>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</si>
  <si>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霧島市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</si>
  <si>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</si>
  <si>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</si>
  <si>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</si>
  <si>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</si>
  <si>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</si>
  <si>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</si>
  <si>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</si>
  <si>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</si>
  <si>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</si>
  <si>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</si>
  <si>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</si>
  <si>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</si>
  <si>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</si>
  <si>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</si>
  <si>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</si>
  <si>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</si>
  <si>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</si>
  <si>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</si>
  <si>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本市の汚水処理人口普及率は、83.9％で全国の92.1％と比べて低い水準にある。また、経営状況は汚水処理原価が使用料単価を上回っており、一般会計からの繰入金に依存している。水洗化率も全国に比べて低い。使用料の見直しや、水洗化率の向上、経費削減に努めながら安定した経営を目指す。</t>
    <rPh sb="1" eb="3">
      <t>ホンシ</t>
    </rPh>
    <rPh sb="4" eb="13">
      <t>オスイショリジンコウフキュウリツ</t>
    </rPh>
    <rPh sb="21" eb="23">
      <t>ゼンコク</t>
    </rPh>
    <rPh sb="30" eb="31">
      <t>クラ</t>
    </rPh>
    <rPh sb="33" eb="34">
      <t>ヒク</t>
    </rPh>
    <rPh sb="35" eb="37">
      <t>スイジュン</t>
    </rPh>
    <rPh sb="87" eb="91">
      <t>スイセンカリツ</t>
    </rPh>
    <rPh sb="92" eb="94">
      <t>ゼンコク</t>
    </rPh>
    <rPh sb="95" eb="96">
      <t>クラ</t>
    </rPh>
    <rPh sb="98" eb="99">
      <t>ヒク</t>
    </rPh>
    <rPh sb="101" eb="104">
      <t>シヨウリョウ</t>
    </rPh>
    <rPh sb="105" eb="107">
      <t>ミナオ</t>
    </rPh>
    <rPh sb="110" eb="114">
      <t>スイセンカリツ</t>
    </rPh>
    <rPh sb="115" eb="117">
      <t>コウジョウ</t>
    </rPh>
    <rPh sb="118" eb="122">
      <t>ケイヒサクゲン</t>
    </rPh>
    <rPh sb="123" eb="124">
      <t>ツト</t>
    </rPh>
    <rPh sb="128" eb="130">
      <t>アンテイ</t>
    </rPh>
    <rPh sb="132" eb="134">
      <t>ケイエイ</t>
    </rPh>
    <rPh sb="135" eb="137">
      <t>メザ</t>
    </rPh>
    <phoneticPr fontId="4"/>
  </si>
  <si>
    <t>①当該値は100％以上であり、良好な水準だが、一般会計からの繰り入れに依存している状況である。R3.10月に経営戦略を改定し、今後使用料の見直しを行い歳入を確保する。維持管理費削減や水洗化率の向上の取り組みを強化し安定した経営を目指す。
②累積欠損金は発生しておらず健全である。
③当該値は100％未満であるが、流動負債の約82％を企業債償還が占めており、償還金の原資は使用料収入等により得ることを予定しているため支払能力がないものではない。
④R1の数値は誤りで正しくは735.92％。R2は一般会計からの繰入金（公費負担分）の考え方を整理したため、一般会計において負担する額の算定方法が昨年度と異なり、数値が増加した。企業債残高は減少傾向だが、類似団体や全国平均と比較しても高い傾向にある。
⑤,⑥一般会計からの繰入金（公費負担分）を整理したため、昨年度と比較して数値はどちらも悪化した。当該値は類似団体や全国平均と比べて低い水準である。使用料で費用を賄い切れていないことから、適正な使用料の見直しを行い、歳入の確保が必要である。
⑦類似団体や全国平均と比較して高い水準にあり良好である。水洗化率の向上に努め施設の遊休状態がないようにすることが必要である。
⑧水洗化率は類似団体とほぼ同水準であるが、全国と比較して低い水準にある。安定した経営のため広報や訪問等で水洗化促進を強化する必要がある。</t>
    <rPh sb="52" eb="53">
      <t>ガツ</t>
    </rPh>
    <rPh sb="63" eb="65">
      <t>コンゴ</t>
    </rPh>
    <rPh sb="73" eb="74">
      <t>オコナ</t>
    </rPh>
    <rPh sb="75" eb="77">
      <t>サイニュウ</t>
    </rPh>
    <rPh sb="78" eb="80">
      <t>カクホ</t>
    </rPh>
    <rPh sb="126" eb="128">
      <t>ハッセイ</t>
    </rPh>
    <rPh sb="133" eb="135">
      <t>ケンゼン</t>
    </rPh>
    <rPh sb="247" eb="251">
      <t>イッパンカイケイ</t>
    </rPh>
    <rPh sb="254" eb="257">
      <t>クリイレキン</t>
    </rPh>
    <rPh sb="258" eb="260">
      <t>コウヒ</t>
    </rPh>
    <rPh sb="260" eb="263">
      <t>フタンブン</t>
    </rPh>
    <rPh sb="306" eb="308">
      <t>ゾウカ</t>
    </rPh>
    <rPh sb="319" eb="321">
      <t>ケイコウ</t>
    </rPh>
    <rPh sb="341" eb="343">
      <t>ケイコウ</t>
    </rPh>
    <rPh sb="351" eb="355">
      <t>イッパンカイケイ</t>
    </rPh>
    <rPh sb="358" eb="361">
      <t>クリイレキン</t>
    </rPh>
    <rPh sb="362" eb="364">
      <t>コウヒ</t>
    </rPh>
    <rPh sb="364" eb="367">
      <t>フタンブン</t>
    </rPh>
    <rPh sb="369" eb="371">
      <t>セイリ</t>
    </rPh>
    <rPh sb="380" eb="382">
      <t>ヒカク</t>
    </rPh>
    <rPh sb="384" eb="386">
      <t>スウチ</t>
    </rPh>
    <rPh sb="391" eb="393">
      <t>アッカ</t>
    </rPh>
    <rPh sb="441" eb="443">
      <t>テキセイ</t>
    </rPh>
    <rPh sb="452" eb="453">
      <t>オコナ</t>
    </rPh>
    <rPh sb="455" eb="457">
      <t>サイニュウ</t>
    </rPh>
    <rPh sb="496" eb="500">
      <t>スイセンカリツ</t>
    </rPh>
    <rPh sb="501" eb="503">
      <t>コウジョウ</t>
    </rPh>
    <rPh sb="504" eb="505">
      <t>ツト</t>
    </rPh>
    <rPh sb="506" eb="508">
      <t>シセツ</t>
    </rPh>
    <rPh sb="509" eb="513">
      <t>ユウキュウジョウタイ</t>
    </rPh>
    <rPh sb="524" eb="526">
      <t>ヒツヨウ</t>
    </rPh>
    <rPh sb="593" eb="595">
      <t>ヒツヨウ</t>
    </rPh>
    <phoneticPr fontId="4"/>
  </si>
  <si>
    <t>　①,②,③供用開始から25年経過している。すべての数値において類似団体と比較して低い水準であり良好。R2管渠改善率の報告数値が誤りで、正しくは0.00％。法定耐用年数が経過した管路や更新した管渠はない。将来の更新に備えて投資計画等の見直しを行うことが必要である。</t>
    <rPh sb="6" eb="10">
      <t>キョウヨウカイシ</t>
    </rPh>
    <rPh sb="14" eb="15">
      <t>ネン</t>
    </rPh>
    <rPh sb="15" eb="17">
      <t>ケイカ</t>
    </rPh>
    <rPh sb="26" eb="28">
      <t>スウチ</t>
    </rPh>
    <rPh sb="32" eb="36">
      <t>ルイジダンタイ</t>
    </rPh>
    <rPh sb="37" eb="39">
      <t>ヒカク</t>
    </rPh>
    <rPh sb="41" eb="42">
      <t>ヒク</t>
    </rPh>
    <rPh sb="43" eb="45">
      <t>スイジュン</t>
    </rPh>
    <rPh sb="48" eb="50">
      <t>リョウコウ</t>
    </rPh>
    <rPh sb="53" eb="55">
      <t>カンキョ</t>
    </rPh>
    <rPh sb="55" eb="58">
      <t>カイゼンリツ</t>
    </rPh>
    <rPh sb="59" eb="61">
      <t>ホウコク</t>
    </rPh>
    <rPh sb="61" eb="63">
      <t>スウチ</t>
    </rPh>
    <rPh sb="64" eb="65">
      <t>アヤマ</t>
    </rPh>
    <rPh sb="68" eb="69">
      <t>タダ</t>
    </rPh>
    <rPh sb="102" eb="104">
      <t>ショウライ</t>
    </rPh>
    <rPh sb="105" eb="107">
      <t>コウシン</t>
    </rPh>
    <rPh sb="108" eb="109">
      <t>ソナ</t>
    </rPh>
    <rPh sb="111" eb="116">
      <t>トウシケイカクトウ</t>
    </rPh>
    <rPh sb="117" eb="119">
      <t>ミナオ</t>
    </rPh>
    <rPh sb="121" eb="122">
      <t>オコナ</t>
    </rPh>
    <rPh sb="126" eb="12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</si>
</sst>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6"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formatCode="#,##0.00;&quot;△&quot;#,##0.00">
                  <c:v>0</c:v>
                </c:pt>
                <c:pt idx="4">
                  <c:v>0.39</c:v>
                </c:pt>
              </c:numCache>
            </c:numRef>
          </c:val>
          <c:extLst>
            <c:ext xmlns:c16="http://schemas.microsoft.com/office/drawing/2014/chart" uri="{C3380CC4-5D6E-409C-BE32-E72D297353CC}">
              <c16:uniqueId val="{00000000-4130-4011-98B4-1D5A29BDCB5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0.12</c:v>
                </c:pt>
                <c:pt idx="4">
                  <c:v>0.15</c:v>
                </c:pt>
              </c:numCache>
            </c:numRef>
          </c:val>
          <c:smooth val="0"/>
          <c:extLst>
            <c:ext xmlns:c16="http://schemas.microsoft.com/office/drawing/2014/chart" uri="{C3380CC4-5D6E-409C-BE32-E72D297353CC}">
              <c16:uniqueId val="{00000001-4130-4011-98B4-1D5A29BDCB5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113.04</c:v>
                </c:pt>
                <c:pt idx="4">
                  <c:v>108.46</c:v>
                </c:pt>
              </c:numCache>
            </c:numRef>
          </c:val>
          <c:extLst>
            <c:ext xmlns:c16="http://schemas.microsoft.com/office/drawing/2014/chart" uri="{C3380CC4-5D6E-409C-BE32-E72D297353CC}">
              <c16:uniqueId val="{00000000-92A7-4566-A9F4-92F7FFF79AD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107.15</c:v>
                </c:pt>
                <c:pt idx="4">
                  <c:v>109.91</c:v>
                </c:pt>
              </c:numCache>
            </c:numRef>
          </c:val>
          <c:smooth val="0"/>
          <c:extLst>
            <c:ext xmlns:c16="http://schemas.microsoft.com/office/drawing/2014/chart" uri="{C3380CC4-5D6E-409C-BE32-E72D297353CC}">
              <c16:uniqueId val="{00000001-92A7-4566-A9F4-92F7FFF79AD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3.76</c:v>
                </c:pt>
                <c:pt idx="4">
                  <c:v>6.95</c:v>
                </c:pt>
              </c:numCache>
            </c:numRef>
          </c:val>
          <c:extLst>
            <c:ext xmlns:c16="http://schemas.microsoft.com/office/drawing/2014/chart" uri="{C3380CC4-5D6E-409C-BE32-E72D297353CC}">
              <c16:uniqueId val="{00000000-087A-4049-8D84-130B3F5408D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17.239999999999998</c:v>
                </c:pt>
                <c:pt idx="4">
                  <c:v>15.29</c:v>
                </c:pt>
              </c:numCache>
            </c:numRef>
          </c:val>
          <c:smooth val="0"/>
          <c:extLst>
            <c:ext xmlns:c16="http://schemas.microsoft.com/office/drawing/2014/chart" uri="{C3380CC4-5D6E-409C-BE32-E72D297353CC}">
              <c16:uniqueId val="{00000001-087A-4049-8D84-130B3F5408D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EDC-4B9D-8779-193752A6D16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0.11</c:v>
                </c:pt>
                <c:pt idx="4">
                  <c:v>0.11</c:v>
                </c:pt>
              </c:numCache>
            </c:numRef>
          </c:val>
          <c:smooth val="0"/>
          <c:extLst>
            <c:ext xmlns:c16="http://schemas.microsoft.com/office/drawing/2014/chart" uri="{C3380CC4-5D6E-409C-BE32-E72D297353CC}">
              <c16:uniqueId val="{00000001-6EDC-4B9D-8779-193752A6D16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C19-49EC-AA45-5E6297A1F3E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15.68</c:v>
                </c:pt>
                <c:pt idx="4">
                  <c:v>9.42</c:v>
                </c:pt>
              </c:numCache>
            </c:numRef>
          </c:val>
          <c:smooth val="0"/>
          <c:extLst>
            <c:ext xmlns:c16="http://schemas.microsoft.com/office/drawing/2014/chart" uri="{C3380CC4-5D6E-409C-BE32-E72D297353CC}">
              <c16:uniqueId val="{00000001-4C19-49EC-AA45-5E6297A1F3E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33.909999999999997</c:v>
                </c:pt>
                <c:pt idx="4">
                  <c:v>43.57</c:v>
                </c:pt>
              </c:numCache>
            </c:numRef>
          </c:val>
          <c:extLst>
            <c:ext xmlns:c16="http://schemas.microsoft.com/office/drawing/2014/chart" uri="{C3380CC4-5D6E-409C-BE32-E72D297353CC}">
              <c16:uniqueId val="{00000000-0ADE-46DE-AA85-717371D05E5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46.82</c:v>
                </c:pt>
                <c:pt idx="4">
                  <c:v>47.61</c:v>
                </c:pt>
              </c:numCache>
            </c:numRef>
          </c:val>
          <c:smooth val="0"/>
          <c:extLst>
            <c:ext xmlns:c16="http://schemas.microsoft.com/office/drawing/2014/chart" uri="{C3380CC4-5D6E-409C-BE32-E72D297353CC}">
              <c16:uniqueId val="{00000001-0ADE-46DE-AA85-717371D05E5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1739.48</c:v>
                </c:pt>
                <c:pt idx="4">
                  <c:v>1460.76</c:v>
                </c:pt>
              </c:numCache>
            </c:numRef>
          </c:val>
          <c:extLst>
            <c:ext xmlns:c16="http://schemas.microsoft.com/office/drawing/2014/chart" uri="{C3380CC4-5D6E-409C-BE32-E72D297353CC}">
              <c16:uniqueId val="{00000000-A00D-4555-91AC-195D0D4CA55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1028.05</c:v>
                </c:pt>
                <c:pt idx="4">
                  <c:v>1092.22</c:v>
                </c:pt>
              </c:numCache>
            </c:numRef>
          </c:val>
          <c:smooth val="0"/>
          <c:extLst>
            <c:ext xmlns:c16="http://schemas.microsoft.com/office/drawing/2014/chart" uri="{C3380CC4-5D6E-409C-BE32-E72D297353CC}">
              <c16:uniqueId val="{00000001-A00D-4555-91AC-195D0D4CA55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111.07</c:v>
                </c:pt>
                <c:pt idx="4">
                  <c:v>64.540000000000006</c:v>
                </c:pt>
              </c:numCache>
            </c:numRef>
          </c:val>
          <c:extLst>
            <c:ext xmlns:c16="http://schemas.microsoft.com/office/drawing/2014/chart" uri="{C3380CC4-5D6E-409C-BE32-E72D297353CC}">
              <c16:uniqueId val="{00000000-70AC-49BF-B124-B55CBB44F7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94.73</c:v>
                </c:pt>
                <c:pt idx="4">
                  <c:v>97.53</c:v>
                </c:pt>
              </c:numCache>
            </c:numRef>
          </c:val>
          <c:smooth val="0"/>
          <c:extLst>
            <c:ext xmlns:c16="http://schemas.microsoft.com/office/drawing/2014/chart" uri="{C3380CC4-5D6E-409C-BE32-E72D297353CC}">
              <c16:uniqueId val="{00000001-70AC-49BF-B124-B55CBB44F7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85.38</c:v>
                </c:pt>
                <c:pt idx="4">
                  <c:v>145.79</c:v>
                </c:pt>
              </c:numCache>
            </c:numRef>
          </c:val>
          <c:extLst>
            <c:ext xmlns:c16="http://schemas.microsoft.com/office/drawing/2014/chart" uri="{C3380CC4-5D6E-409C-BE32-E72D297353CC}">
              <c16:uniqueId val="{00000000-6FF1-4F81-8871-D5E4C61557F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160.91</c:v>
                </c:pt>
                <c:pt idx="4">
                  <c:v>155.83000000000001</c:v>
                </c:pt>
              </c:numCache>
            </c:numRef>
          </c:val>
          <c:smooth val="0"/>
          <c:extLst>
            <c:ext xmlns:c16="http://schemas.microsoft.com/office/drawing/2014/chart" uri="{C3380CC4-5D6E-409C-BE32-E72D297353CC}">
              <c16:uniqueId val="{00000001-6FF1-4F81-8871-D5E4C61557F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69.989999999999995</c:v>
                </c:pt>
                <c:pt idx="4">
                  <c:v>77.180000000000007</c:v>
                </c:pt>
              </c:numCache>
            </c:numRef>
          </c:val>
          <c:extLst>
            <c:ext xmlns:c16="http://schemas.microsoft.com/office/drawing/2014/chart" uri="{C3380CC4-5D6E-409C-BE32-E72D297353CC}">
              <c16:uniqueId val="{00000000-8DC7-4A13-8F41-3BFD9D88C40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61.4</c:v>
                </c:pt>
                <c:pt idx="4">
                  <c:v>61.51</c:v>
                </c:pt>
              </c:numCache>
            </c:numRef>
          </c:val>
          <c:smooth val="0"/>
          <c:extLst>
            <c:ext xmlns:c16="http://schemas.microsoft.com/office/drawing/2014/chart" uri="{C3380CC4-5D6E-409C-BE32-E72D297353CC}">
              <c16:uniqueId val="{00000001-8DC7-4A13-8F41-3BFD9D88C40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87.06</c:v>
                </c:pt>
                <c:pt idx="4">
                  <c:v>85.18</c:v>
                </c:pt>
              </c:numCache>
            </c:numRef>
          </c:val>
          <c:extLst>
            <c:ext xmlns:c16="http://schemas.microsoft.com/office/drawing/2014/chart" uri="{C3380CC4-5D6E-409C-BE32-E72D297353CC}">
              <c16:uniqueId val="{00000000-C8EC-491B-AB1C-29C56BB3274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86.28</c:v>
                </c:pt>
                <c:pt idx="4">
                  <c:v>85.82</c:v>
                </c:pt>
              </c:numCache>
            </c:numRef>
          </c:val>
          <c:smooth val="0"/>
          <c:extLst>
            <c:ext xmlns:c16="http://schemas.microsoft.com/office/drawing/2014/chart" uri="{C3380CC4-5D6E-409C-BE32-E72D297353CC}">
              <c16:uniqueId val="{00000001-C8EC-491B-AB1C-29C56BB3274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鹿児島県　霧島市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124993</v>
      </c>
      <c r="AM8" s="51"/>
      <c r="AN8" s="51"/>
      <c r="AO8" s="51"/>
      <c r="AP8" s="51"/>
      <c r="AQ8" s="51"/>
      <c r="AR8" s="51"/>
      <c r="AS8" s="51"/>
      <c r="AT8" s="46">
        <f>データ!T6</f>
        <v>603.16</v>
      </c>
      <c r="AU8" s="46"/>
      <c r="AV8" s="46"/>
      <c r="AW8" s="46"/>
      <c r="AX8" s="46"/>
      <c r="AY8" s="46"/>
      <c r="AZ8" s="46"/>
      <c r="BA8" s="46"/>
      <c r="BB8" s="46">
        <f>データ!U6</f>
        <v>207.23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63.7</v>
      </c>
      <c r="J10" s="46"/>
      <c r="K10" s="46"/>
      <c r="L10" s="46"/>
      <c r="M10" s="46"/>
      <c r="N10" s="46"/>
      <c r="O10" s="46"/>
      <c r="P10" s="46">
        <f>データ!P6</f>
        <v>32.659999999999997</v>
      </c>
      <c r="Q10" s="46"/>
      <c r="R10" s="46"/>
      <c r="S10" s="46"/>
      <c r="T10" s="46"/>
      <c r="U10" s="46"/>
      <c r="V10" s="46"/>
      <c r="W10" s="46">
        <f>データ!Q6</f>
        <v>85.04</v>
      </c>
      <c r="X10" s="46"/>
      <c r="Y10" s="46"/>
      <c r="Z10" s="46"/>
      <c r="AA10" s="46"/>
      <c r="AB10" s="46"/>
      <c r="AC10" s="46"/>
      <c r="AD10" s="51">
        <f>データ!R6</f>
        <v>1815</v>
      </c>
      <c r="AE10" s="51"/>
      <c r="AF10" s="51"/>
      <c r="AG10" s="51"/>
      <c r="AH10" s="51"/>
      <c r="AI10" s="51"/>
      <c r="AJ10" s="51"/>
      <c r="AK10" s="2"/>
      <c r="AL10" s="51">
        <f>データ!V6</f>
        <v>40663</v>
      </c>
      <c r="AM10" s="51"/>
      <c r="AN10" s="51"/>
      <c r="AO10" s="51"/>
      <c r="AP10" s="51"/>
      <c r="AQ10" s="51"/>
      <c r="AR10" s="51"/>
      <c r="AS10" s="51"/>
      <c r="AT10" s="46">
        <f>データ!W6</f>
        <v>8.93</v>
      </c>
      <c r="AU10" s="46"/>
      <c r="AV10" s="46"/>
      <c r="AW10" s="46"/>
      <c r="AX10" s="46"/>
      <c r="AY10" s="46"/>
      <c r="AZ10" s="46"/>
      <c r="BA10" s="46"/>
      <c r="BB10" s="46">
        <f>データ!X6</f>
        <v>4553.53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116</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9"/>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9"/>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9"/>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9"/>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9"/>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9"/>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9"/>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9"/>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9"/>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9"/>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9"/>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9"/>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9"/>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9"/>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9"/>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9"/>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9"/>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9"/>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9"/>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9"/>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9"/>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9"/>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9"/>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9"/>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9"/>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9"/>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9"/>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hFNO6HgvLWUKdhXbgfkg6PI24/1rg95VdE0jXWJ9jMVpDMOPXg/+gLJpJYopLNUUobv9fDboy6qEgob/KXcbrg==" saltValue="KxiymyFpytVUnG9tq+AxL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4" t="s">
        <v>52</v>
      </c>
      <c r="I3" s="85"/>
      <c r="J3" s="85"/>
      <c r="K3" s="85"/>
      <c r="L3" s="85"/>
      <c r="M3" s="85"/>
      <c r="N3" s="85"/>
      <c r="O3" s="85"/>
      <c r="P3" s="85"/>
      <c r="Q3" s="85"/>
      <c r="R3" s="85"/>
      <c r="S3" s="85"/>
      <c r="T3" s="85"/>
      <c r="U3" s="85"/>
      <c r="V3" s="85"/>
      <c r="W3" s="85"/>
      <c r="X3" s="86"/>
      <c r="Y3" s="90" t="s">
        <v>53</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54</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x14ac:dyDescent="0.15">
      <c r="A4" s="28" t="s">
        <v>55</v>
      </c>
      <c r="B4" s="30"/>
      <c r="C4" s="30"/>
      <c r="D4" s="30"/>
      <c r="E4" s="30"/>
      <c r="F4" s="30"/>
      <c r="G4" s="30"/>
      <c r="H4" s="87"/>
      <c r="I4" s="88"/>
      <c r="J4" s="88"/>
      <c r="K4" s="88"/>
      <c r="L4" s="88"/>
      <c r="M4" s="88"/>
      <c r="N4" s="88"/>
      <c r="O4" s="88"/>
      <c r="P4" s="88"/>
      <c r="Q4" s="88"/>
      <c r="R4" s="88"/>
      <c r="S4" s="88"/>
      <c r="T4" s="88"/>
      <c r="U4" s="88"/>
      <c r="V4" s="88"/>
      <c r="W4" s="88"/>
      <c r="X4" s="89"/>
      <c r="Y4" s="83" t="s">
        <v>56</v>
      </c>
      <c r="Z4" s="83"/>
      <c r="AA4" s="83"/>
      <c r="AB4" s="83"/>
      <c r="AC4" s="83"/>
      <c r="AD4" s="83"/>
      <c r="AE4" s="83"/>
      <c r="AF4" s="83"/>
      <c r="AG4" s="83"/>
      <c r="AH4" s="83"/>
      <c r="AI4" s="83"/>
      <c r="AJ4" s="83" t="s">
        <v>57</v>
      </c>
      <c r="AK4" s="83"/>
      <c r="AL4" s="83"/>
      <c r="AM4" s="83"/>
      <c r="AN4" s="83"/>
      <c r="AO4" s="83"/>
      <c r="AP4" s="83"/>
      <c r="AQ4" s="83"/>
      <c r="AR4" s="83"/>
      <c r="AS4" s="83"/>
      <c r="AT4" s="83"/>
      <c r="AU4" s="83" t="s">
        <v>58</v>
      </c>
      <c r="AV4" s="83"/>
      <c r="AW4" s="83"/>
      <c r="AX4" s="83"/>
      <c r="AY4" s="83"/>
      <c r="AZ4" s="83"/>
      <c r="BA4" s="83"/>
      <c r="BB4" s="83"/>
      <c r="BC4" s="83"/>
      <c r="BD4" s="83"/>
      <c r="BE4" s="83"/>
      <c r="BF4" s="83" t="s">
        <v>59</v>
      </c>
      <c r="BG4" s="83"/>
      <c r="BH4" s="83"/>
      <c r="BI4" s="83"/>
      <c r="BJ4" s="83"/>
      <c r="BK4" s="83"/>
      <c r="BL4" s="83"/>
      <c r="BM4" s="83"/>
      <c r="BN4" s="83"/>
      <c r="BO4" s="83"/>
      <c r="BP4" s="83"/>
      <c r="BQ4" s="83" t="s">
        <v>60</v>
      </c>
      <c r="BR4" s="83"/>
      <c r="BS4" s="83"/>
      <c r="BT4" s="83"/>
      <c r="BU4" s="83"/>
      <c r="BV4" s="83"/>
      <c r="BW4" s="83"/>
      <c r="BX4" s="83"/>
      <c r="BY4" s="83"/>
      <c r="BZ4" s="83"/>
      <c r="CA4" s="83"/>
      <c r="CB4" s="83" t="s">
        <v>61</v>
      </c>
      <c r="CC4" s="83"/>
      <c r="CD4" s="83"/>
      <c r="CE4" s="83"/>
      <c r="CF4" s="83"/>
      <c r="CG4" s="83"/>
      <c r="CH4" s="83"/>
      <c r="CI4" s="83"/>
      <c r="CJ4" s="83"/>
      <c r="CK4" s="83"/>
      <c r="CL4" s="83"/>
      <c r="CM4" s="83" t="s">
        <v>62</v>
      </c>
      <c r="CN4" s="83"/>
      <c r="CO4" s="83"/>
      <c r="CP4" s="83"/>
      <c r="CQ4" s="83"/>
      <c r="CR4" s="83"/>
      <c r="CS4" s="83"/>
      <c r="CT4" s="83"/>
      <c r="CU4" s="83"/>
      <c r="CV4" s="83"/>
      <c r="CW4" s="83"/>
      <c r="CX4" s="83" t="s">
        <v>63</v>
      </c>
      <c r="CY4" s="83"/>
      <c r="CZ4" s="83"/>
      <c r="DA4" s="83"/>
      <c r="DB4" s="83"/>
      <c r="DC4" s="83"/>
      <c r="DD4" s="83"/>
      <c r="DE4" s="83"/>
      <c r="DF4" s="83"/>
      <c r="DG4" s="83"/>
      <c r="DH4" s="83"/>
      <c r="DI4" s="83" t="s">
        <v>64</v>
      </c>
      <c r="DJ4" s="83"/>
      <c r="DK4" s="83"/>
      <c r="DL4" s="83"/>
      <c r="DM4" s="83"/>
      <c r="DN4" s="83"/>
      <c r="DO4" s="83"/>
      <c r="DP4" s="83"/>
      <c r="DQ4" s="83"/>
      <c r="DR4" s="83"/>
      <c r="DS4" s="83"/>
      <c r="DT4" s="83" t="s">
        <v>65</v>
      </c>
      <c r="DU4" s="83"/>
      <c r="DV4" s="83"/>
      <c r="DW4" s="83"/>
      <c r="DX4" s="83"/>
      <c r="DY4" s="83"/>
      <c r="DZ4" s="83"/>
      <c r="EA4" s="83"/>
      <c r="EB4" s="83"/>
      <c r="EC4" s="83"/>
      <c r="ED4" s="83"/>
      <c r="EE4" s="83" t="s">
        <v>66</v>
      </c>
      <c r="EF4" s="83"/>
      <c r="EG4" s="83"/>
      <c r="EH4" s="83"/>
      <c r="EI4" s="83"/>
      <c r="EJ4" s="83"/>
      <c r="EK4" s="83"/>
      <c r="EL4" s="83"/>
      <c r="EM4" s="83"/>
      <c r="EN4" s="83"/>
      <c r="EO4" s="83"/>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462187</v>
      </c>
      <c r="D6" s="33">
        <f t="shared" si="3"/>
        <v>46</v>
      </c>
      <c r="E6" s="33">
        <f t="shared" si="3"/>
        <v>17</v>
      </c>
      <c r="F6" s="33">
        <f t="shared" si="3"/>
        <v>1</v>
      </c>
      <c r="G6" s="33">
        <f t="shared" si="3"/>
        <v>0</v>
      </c>
      <c r="H6" s="33" t="str">
        <f t="shared" si="3"/>
        <v>鹿児島県　霧島市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63.7</v>
      </c>
      <c r="P6" s="34">
        <f t="shared" si="3"/>
        <v>32.659999999999997</v>
      </c>
      <c r="Q6" s="34">
        <f t="shared" si="3"/>
        <v>85.04</v>
      </c>
      <c r="R6" s="34">
        <f t="shared" si="3"/>
        <v>1815</v>
      </c>
      <c r="S6" s="34">
        <f t="shared" si="3"/>
        <v>124993</v>
      </c>
      <c r="T6" s="34">
        <f t="shared" si="3"/>
        <v>603.16</v>
      </c>
      <c r="U6" s="34">
        <f t="shared" si="3"/>
        <v>207.23</v>
      </c>
      <c r="V6" s="34">
        <f t="shared" si="3"/>
        <v>40663</v>
      </c>
      <c r="W6" s="34">
        <f t="shared" si="3"/>
        <v>8.93</v>
      </c>
      <c r="X6" s="34">
        <f t="shared" si="3"/>
        <v>4553.53</v>
      </c>
      <c r="Y6" s="35" t="str">
        <f>IF(Y7="",NA(),Y7)</f>
        <v>-</v>
      </c>
      <c r="Z6" s="35" t="str">
        <f t="shared" ref="Z6:AH6" si="4">IF(Z7="",NA(),Z7)</f>
        <v>-</v>
      </c>
      <c r="AA6" s="35" t="str">
        <f t="shared" si="4"/>
        <v>-</v>
      </c>
      <c r="AB6" s="35">
        <f t="shared" si="4"/>
        <v>113.04</v>
      </c>
      <c r="AC6" s="35">
        <f t="shared" si="4"/>
        <v>108.46</v>
      </c>
      <c r="AD6" s="35" t="str">
        <f t="shared" si="4"/>
        <v>-</v>
      </c>
      <c r="AE6" s="35" t="str">
        <f t="shared" si="4"/>
        <v>-</v>
      </c>
      <c r="AF6" s="35" t="str">
        <f t="shared" si="4"/>
        <v>-</v>
      </c>
      <c r="AG6" s="35">
        <f t="shared" si="4"/>
        <v>107.15</v>
      </c>
      <c r="AH6" s="35">
        <f t="shared" si="4"/>
        <v>109.91</v>
      </c>
      <c r="AI6" s="34" t="str">
        <f>IF(AI7="","",IF(AI7="-","【-】","【"&amp;SUBSTITUTE(TEXT(AI7,"#,##0.00"),"-","△")&amp;"】"))</f>
        <v>【106.67】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15.68</v>
      </c>
      <c r="AS6" s="35">
        <f t="shared" si="5"/>
        <v>9.42</v>
      </c>
      <c r="AT6" s="34" t="str">
        <f>IF(AT7="","",IF(AT7="-","【-】","【"&amp;SUBSTITUTE(TEXT(AT7,"#,##0.00"),"-","△")&amp;"】"))</f>
        <v>【3.64】</v>
      </c>
      <c r="AU6" s="35" t="str">
        <f>IF(AU7="",NA(),AU7)</f>
        <v>-</v>
      </c>
      <c r="AV6" s="35" t="str">
        <f t="shared" ref="AV6:BD6" si="6">IF(AV7="",NA(),AV7)</f>
        <v>-</v>
      </c>
      <c r="AW6" s="35" t="str">
        <f t="shared" si="6"/>
        <v>-</v>
      </c>
      <c r="AX6" s="35">
        <f t="shared" si="6"/>
        <v>33.909999999999997</v>
      </c>
      <c r="AY6" s="35">
        <f t="shared" si="6"/>
        <v>43.57</v>
      </c>
      <c r="AZ6" s="35" t="str">
        <f t="shared" si="6"/>
        <v>-</v>
      </c>
      <c r="BA6" s="35" t="str">
        <f t="shared" si="6"/>
        <v>-</v>
      </c>
      <c r="BB6" s="35" t="str">
        <f t="shared" si="6"/>
        <v>-</v>
      </c>
      <c r="BC6" s="35">
        <f t="shared" si="6"/>
        <v>46.82</v>
      </c>
      <c r="BD6" s="35">
        <f t="shared" si="6"/>
        <v>47.61</v>
      </c>
      <c r="BE6" s="34" t="str">
        <f>IF(BE7="","",IF(BE7="-","【-】","【"&amp;SUBSTITUTE(TEXT(BE7,"#,##0.00"),"-","△")&amp;"】"))</f>
        <v>【67.52】</v>
      </c>
      <c r="BF6" s="35" t="str">
        <f>IF(BF7="",NA(),BF7)</f>
        <v>-</v>
      </c>
      <c r="BG6" s="35" t="str">
        <f t="shared" ref="BG6:BO6" si="7">IF(BG7="",NA(),BG7)</f>
        <v>-</v>
      </c>
      <c r="BH6" s="35" t="str">
        <f t="shared" si="7"/>
        <v>-</v>
      </c>
      <c r="BI6" s="35">
        <f t="shared" si="7"/>
        <v>1739.48</v>
      </c>
      <c r="BJ6" s="35">
        <f t="shared" si="7"/>
        <v>1460.76</v>
      </c>
      <c r="BK6" s="35" t="str">
        <f t="shared" si="7"/>
        <v>-</v>
      </c>
      <c r="BL6" s="35" t="str">
        <f t="shared" si="7"/>
        <v>-</v>
      </c>
      <c r="BM6" s="35" t="str">
        <f t="shared" si="7"/>
        <v>-</v>
      </c>
      <c r="BN6" s="35">
        <f t="shared" si="7"/>
        <v>1028.05</v>
      </c>
      <c r="BO6" s="35">
        <f t="shared" si="7"/>
        <v>1092.22</v>
      </c>
      <c r="BP6" s="34" t="str">
        <f>IF(BP7="","",IF(BP7="-","【-】","【"&amp;SUBSTITUTE(TEXT(BP7,"#,##0.00"),"-","△")&amp;"】"))</f>
        <v>【705.21】</v>
      </c>
      <c r="BQ6" s="35" t="str">
        <f>IF(BQ7="",NA(),BQ7)</f>
        <v>-</v>
      </c>
      <c r="BR6" s="35" t="str">
        <f t="shared" ref="BR6:BZ6" si="8">IF(BR7="",NA(),BR7)</f>
        <v>-</v>
      </c>
      <c r="BS6" s="35" t="str">
        <f t="shared" si="8"/>
        <v>-</v>
      </c>
      <c r="BT6" s="35">
        <f t="shared" si="8"/>
        <v>111.07</v>
      </c>
      <c r="BU6" s="35">
        <f t="shared" si="8"/>
        <v>64.540000000000006</v>
      </c>
      <c r="BV6" s="35" t="str">
        <f t="shared" si="8"/>
        <v>-</v>
      </c>
      <c r="BW6" s="35" t="str">
        <f t="shared" si="8"/>
        <v>-</v>
      </c>
      <c r="BX6" s="35" t="str">
        <f t="shared" si="8"/>
        <v>-</v>
      </c>
      <c r="BY6" s="35">
        <f t="shared" si="8"/>
        <v>94.73</v>
      </c>
      <c r="BZ6" s="35">
        <f t="shared" si="8"/>
        <v>97.53</v>
      </c>
      <c r="CA6" s="34" t="str">
        <f>IF(CA7="","",IF(CA7="-","【-】","【"&amp;SUBSTITUTE(TEXT(CA7,"#,##0.00"),"-","△")&amp;"】"))</f>
        <v>【98.96】</v>
      </c>
      <c r="CB6" s="35" t="str">
        <f>IF(CB7="",NA(),CB7)</f>
        <v>-</v>
      </c>
      <c r="CC6" s="35" t="str">
        <f t="shared" ref="CC6:CK6" si="9">IF(CC7="",NA(),CC7)</f>
        <v>-</v>
      </c>
      <c r="CD6" s="35" t="str">
        <f t="shared" si="9"/>
        <v>-</v>
      </c>
      <c r="CE6" s="35">
        <f t="shared" si="9"/>
        <v>85.38</v>
      </c>
      <c r="CF6" s="35">
        <f t="shared" si="9"/>
        <v>145.79</v>
      </c>
      <c r="CG6" s="35" t="str">
        <f t="shared" si="9"/>
        <v>-</v>
      </c>
      <c r="CH6" s="35" t="str">
        <f t="shared" si="9"/>
        <v>-</v>
      </c>
      <c r="CI6" s="35" t="str">
        <f t="shared" si="9"/>
        <v>-</v>
      </c>
      <c r="CJ6" s="35">
        <f t="shared" si="9"/>
        <v>160.91</v>
      </c>
      <c r="CK6" s="35">
        <f t="shared" si="9"/>
        <v>155.83000000000001</v>
      </c>
      <c r="CL6" s="34" t="str">
        <f>IF(CL7="","",IF(CL7="-","【-】","【"&amp;SUBSTITUTE(TEXT(CL7,"#,##0.00"),"-","△")&amp;"】"))</f>
        <v>【134.52】</v>
      </c>
      <c r="CM6" s="35" t="str">
        <f>IF(CM7="",NA(),CM7)</f>
        <v>-</v>
      </c>
      <c r="CN6" s="35" t="str">
        <f t="shared" ref="CN6:CV6" si="10">IF(CN7="",NA(),CN7)</f>
        <v>-</v>
      </c>
      <c r="CO6" s="35" t="str">
        <f t="shared" si="10"/>
        <v>-</v>
      </c>
      <c r="CP6" s="35">
        <f t="shared" si="10"/>
        <v>69.989999999999995</v>
      </c>
      <c r="CQ6" s="35">
        <f t="shared" si="10"/>
        <v>77.180000000000007</v>
      </c>
      <c r="CR6" s="35" t="str">
        <f t="shared" si="10"/>
        <v>-</v>
      </c>
      <c r="CS6" s="35" t="str">
        <f t="shared" si="10"/>
        <v>-</v>
      </c>
      <c r="CT6" s="35" t="str">
        <f t="shared" si="10"/>
        <v>-</v>
      </c>
      <c r="CU6" s="35">
        <f t="shared" si="10"/>
        <v>61.4</v>
      </c>
      <c r="CV6" s="35">
        <f t="shared" si="10"/>
        <v>61.51</v>
      </c>
      <c r="CW6" s="34" t="str">
        <f>IF(CW7="","",IF(CW7="-","【-】","【"&amp;SUBSTITUTE(TEXT(CW7,"#,##0.00"),"-","△")&amp;"】"))</f>
        <v>【59.57】</v>
      </c>
      <c r="CX6" s="35" t="str">
        <f>IF(CX7="",NA(),CX7)</f>
        <v>-</v>
      </c>
      <c r="CY6" s="35" t="str">
        <f t="shared" ref="CY6:DG6" si="11">IF(CY7="",NA(),CY7)</f>
        <v>-</v>
      </c>
      <c r="CZ6" s="35" t="str">
        <f t="shared" si="11"/>
        <v>-</v>
      </c>
      <c r="DA6" s="35">
        <f t="shared" si="11"/>
        <v>87.06</v>
      </c>
      <c r="DB6" s="35">
        <f t="shared" si="11"/>
        <v>85.18</v>
      </c>
      <c r="DC6" s="35" t="str">
        <f t="shared" si="11"/>
        <v>-</v>
      </c>
      <c r="DD6" s="35" t="str">
        <f t="shared" si="11"/>
        <v>-</v>
      </c>
      <c r="DE6" s="35" t="str">
        <f t="shared" si="11"/>
        <v>-</v>
      </c>
      <c r="DF6" s="35">
        <f t="shared" si="11"/>
        <v>86.28</v>
      </c>
      <c r="DG6" s="35">
        <f t="shared" si="11"/>
        <v>85.82</v>
      </c>
      <c r="DH6" s="34" t="str">
        <f>IF(DH7="","",IF(DH7="-","【-】","【"&amp;SUBSTITUTE(TEXT(DH7,"#,##0.00"),"-","△")&amp;"】"))</f>
        <v>【95.57】</v>
      </c>
      <c r="DI6" s="35" t="str">
        <f>IF(DI7="",NA(),DI7)</f>
        <v>-</v>
      </c>
      <c r="DJ6" s="35" t="str">
        <f t="shared" ref="DJ6:DR6" si="12">IF(DJ7="",NA(),DJ7)</f>
        <v>-</v>
      </c>
      <c r="DK6" s="35" t="str">
        <f t="shared" si="12"/>
        <v>-</v>
      </c>
      <c r="DL6" s="35">
        <f t="shared" si="12"/>
        <v>3.76</v>
      </c>
      <c r="DM6" s="35">
        <f t="shared" si="12"/>
        <v>6.95</v>
      </c>
      <c r="DN6" s="35" t="str">
        <f t="shared" si="12"/>
        <v>-</v>
      </c>
      <c r="DO6" s="35" t="str">
        <f t="shared" si="12"/>
        <v>-</v>
      </c>
      <c r="DP6" s="35" t="str">
        <f t="shared" si="12"/>
        <v>-</v>
      </c>
      <c r="DQ6" s="35">
        <f t="shared" si="12"/>
        <v>17.239999999999998</v>
      </c>
      <c r="DR6" s="35">
        <f t="shared" si="12"/>
        <v>15.29</v>
      </c>
      <c r="DS6" s="34" t="str">
        <f>IF(DS7="","",IF(DS7="-","【-】","【"&amp;SUBSTITUTE(TEXT(DS7,"#,##0.00"),"-","△")&amp;"】"))</f>
        <v>【36.52】</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0.11</v>
      </c>
      <c r="EC6" s="35">
        <f t="shared" si="13"/>
        <v>0.11</v>
      </c>
      <c r="ED6" s="34" t="str">
        <f>IF(ED7="","",IF(ED7="-","【-】","【"&amp;SUBSTITUTE(TEXT(ED7,"#,##0.00"),"-","△")&amp;"】"))</f>
        <v>【5.72】</v>
      </c>
      <c r="EE6" s="35" t="str">
        <f>IF(EE7="",NA(),EE7)</f>
        <v>-</v>
      </c>
      <c r="EF6" s="35" t="str">
        <f t="shared" ref="EF6:EN6" si="14">IF(EF7="",NA(),EF7)</f>
        <v>-</v>
      </c>
      <c r="EG6" s="35" t="str">
        <f t="shared" si="14"/>
        <v>-</v>
      </c>
      <c r="EH6" s="34">
        <f t="shared" si="14"/>
        <v>0</v>
      </c>
      <c r="EI6" s="35">
        <f t="shared" si="14"/>
        <v>0.39</v>
      </c>
      <c r="EJ6" s="35" t="str">
        <f t="shared" si="14"/>
        <v>-</v>
      </c>
      <c r="EK6" s="35" t="str">
        <f t="shared" si="14"/>
        <v>-</v>
      </c>
      <c r="EL6" s="35" t="str">
        <f t="shared" si="14"/>
        <v>-</v>
      </c>
      <c r="EM6" s="35">
        <f t="shared" si="14"/>
        <v>0.12</v>
      </c>
      <c r="EN6" s="35">
        <f t="shared" si="14"/>
        <v>0.15</v>
      </c>
      <c r="EO6" s="34" t="str">
        <f>IF(EO7="","",IF(EO7="-","【-】","【"&amp;SUBSTITUTE(TEXT(EO7,"#,##0.00"),"-","△")&amp;"】"))</f>
        <v>【0.30】</v>
      </c>
    </row>
    <row r="7" spans="1:148" s="36" customFormat="1" x14ac:dyDescent="0.15">
      <c r="A7" s="28"/>
      <c r="B7" s="37">
        <v>2020</v>
      </c>
      <c r="C7" s="37">
        <v>462187</v>
      </c>
      <c r="D7" s="37">
        <v>46</v>
      </c>
      <c r="E7" s="37">
        <v>17</v>
      </c>
      <c r="F7" s="37">
        <v>1</v>
      </c>
      <c r="G7" s="37">
        <v>0</v>
      </c>
      <c r="H7" s="37" t="s">
        <v>96</v>
      </c>
      <c r="I7" s="37" t="s">
        <v>97</v>
      </c>
      <c r="J7" s="37" t="s">
        <v>98</v>
      </c>
      <c r="K7" s="37" t="s">
        <v>99</v>
      </c>
      <c r="L7" s="37" t="s">
        <v>100</v>
      </c>
      <c r="M7" s="37" t="s">
        <v>101</v>
      </c>
      <c r="N7" s="38" t="s">
        <v>102</v>
      </c>
      <c r="O7" s="38">
        <v>63.7</v>
      </c>
      <c r="P7" s="38">
        <v>32.659999999999997</v>
      </c>
      <c r="Q7" s="38">
        <v>85.04</v>
      </c>
      <c r="R7" s="38">
        <v>1815</v>
      </c>
      <c r="S7" s="38">
        <v>124993</v>
      </c>
      <c r="T7" s="38">
        <v>603.16</v>
      </c>
      <c r="U7" s="38">
        <v>207.23</v>
      </c>
      <c r="V7" s="38">
        <v>40663</v>
      </c>
      <c r="W7" s="38">
        <v>8.93</v>
      </c>
      <c r="X7" s="38">
        <v>4553.53</v>
      </c>
      <c r="Y7" s="38" t="s">
        <v>102</v>
      </c>
      <c r="Z7" s="38" t="s">
        <v>102</v>
      </c>
      <c r="AA7" s="38" t="s">
        <v>102</v>
      </c>
      <c r="AB7" s="38">
        <v>113.04</v>
      </c>
      <c r="AC7" s="38">
        <v>108.46</v>
      </c>
      <c r="AD7" s="38" t="s">
        <v>102</v>
      </c>
      <c r="AE7" s="38" t="s">
        <v>102</v>
      </c>
      <c r="AF7" s="38" t="s">
        <v>102</v>
      </c>
      <c r="AG7" s="38">
        <v>107.15</v>
      </c>
      <c r="AH7" s="38">
        <v>109.91</v>
      </c>
      <c r="AI7" s="38">
        <v>106.67</v>
      </c>
      <c r="AJ7" s="38" t="s">
        <v>102</v>
      </c>
      <c r="AK7" s="38" t="s">
        <v>102</v>
      </c>
      <c r="AL7" s="38" t="s">
        <v>102</v>
      </c>
      <c r="AM7" s="38">
        <v>0</v>
      </c>
      <c r="AN7" s="38">
        <v>0</v>
      </c>
      <c r="AO7" s="38" t="s">
        <v>102</v>
      </c>
      <c r="AP7" s="38" t="s">
        <v>102</v>
      </c>
      <c r="AQ7" s="38" t="s">
        <v>102</v>
      </c>
      <c r="AR7" s="38">
        <v>15.68</v>
      </c>
      <c r="AS7" s="38">
        <v>9.42</v>
      </c>
      <c r="AT7" s="38">
        <v>3.64</v>
      </c>
      <c r="AU7" s="38" t="s">
        <v>102</v>
      </c>
      <c r="AV7" s="38" t="s">
        <v>102</v>
      </c>
      <c r="AW7" s="38" t="s">
        <v>102</v>
      </c>
      <c r="AX7" s="38">
        <v>33.909999999999997</v>
      </c>
      <c r="AY7" s="38">
        <v>43.57</v>
      </c>
      <c r="AZ7" s="38" t="s">
        <v>102</v>
      </c>
      <c r="BA7" s="38" t="s">
        <v>102</v>
      </c>
      <c r="BB7" s="38" t="s">
        <v>102</v>
      </c>
      <c r="BC7" s="38">
        <v>46.82</v>
      </c>
      <c r="BD7" s="38">
        <v>47.61</v>
      </c>
      <c r="BE7" s="38">
        <v>67.52</v>
      </c>
      <c r="BF7" s="38" t="s">
        <v>102</v>
      </c>
      <c r="BG7" s="38" t="s">
        <v>102</v>
      </c>
      <c r="BH7" s="38" t="s">
        <v>102</v>
      </c>
      <c r="BI7" s="38">
        <v>1739.48</v>
      </c>
      <c r="BJ7" s="38">
        <v>1460.76</v>
      </c>
      <c r="BK7" s="38" t="s">
        <v>102</v>
      </c>
      <c r="BL7" s="38" t="s">
        <v>102</v>
      </c>
      <c r="BM7" s="38" t="s">
        <v>102</v>
      </c>
      <c r="BN7" s="38">
        <v>1028.05</v>
      </c>
      <c r="BO7" s="38">
        <v>1092.22</v>
      </c>
      <c r="BP7" s="38">
        <v>705.21</v>
      </c>
      <c r="BQ7" s="38" t="s">
        <v>102</v>
      </c>
      <c r="BR7" s="38" t="s">
        <v>102</v>
      </c>
      <c r="BS7" s="38" t="s">
        <v>102</v>
      </c>
      <c r="BT7" s="38">
        <v>111.07</v>
      </c>
      <c r="BU7" s="38">
        <v>64.540000000000006</v>
      </c>
      <c r="BV7" s="38" t="s">
        <v>102</v>
      </c>
      <c r="BW7" s="38" t="s">
        <v>102</v>
      </c>
      <c r="BX7" s="38" t="s">
        <v>102</v>
      </c>
      <c r="BY7" s="38">
        <v>94.73</v>
      </c>
      <c r="BZ7" s="38">
        <v>97.53</v>
      </c>
      <c r="CA7" s="38">
        <v>98.96</v>
      </c>
      <c r="CB7" s="38" t="s">
        <v>102</v>
      </c>
      <c r="CC7" s="38" t="s">
        <v>102</v>
      </c>
      <c r="CD7" s="38" t="s">
        <v>102</v>
      </c>
      <c r="CE7" s="38">
        <v>85.38</v>
      </c>
      <c r="CF7" s="38">
        <v>145.79</v>
      </c>
      <c r="CG7" s="38" t="s">
        <v>102</v>
      </c>
      <c r="CH7" s="38" t="s">
        <v>102</v>
      </c>
      <c r="CI7" s="38" t="s">
        <v>102</v>
      </c>
      <c r="CJ7" s="38">
        <v>160.91</v>
      </c>
      <c r="CK7" s="38">
        <v>155.83000000000001</v>
      </c>
      <c r="CL7" s="38">
        <v>134.52000000000001</v>
      </c>
      <c r="CM7" s="38" t="s">
        <v>102</v>
      </c>
      <c r="CN7" s="38" t="s">
        <v>102</v>
      </c>
      <c r="CO7" s="38" t="s">
        <v>102</v>
      </c>
      <c r="CP7" s="38">
        <v>69.989999999999995</v>
      </c>
      <c r="CQ7" s="38">
        <v>77.180000000000007</v>
      </c>
      <c r="CR7" s="38" t="s">
        <v>102</v>
      </c>
      <c r="CS7" s="38" t="s">
        <v>102</v>
      </c>
      <c r="CT7" s="38" t="s">
        <v>102</v>
      </c>
      <c r="CU7" s="38">
        <v>61.4</v>
      </c>
      <c r="CV7" s="38">
        <v>61.51</v>
      </c>
      <c r="CW7" s="38">
        <v>59.57</v>
      </c>
      <c r="CX7" s="38" t="s">
        <v>102</v>
      </c>
      <c r="CY7" s="38" t="s">
        <v>102</v>
      </c>
      <c r="CZ7" s="38" t="s">
        <v>102</v>
      </c>
      <c r="DA7" s="38">
        <v>87.06</v>
      </c>
      <c r="DB7" s="38">
        <v>85.18</v>
      </c>
      <c r="DC7" s="38" t="s">
        <v>102</v>
      </c>
      <c r="DD7" s="38" t="s">
        <v>102</v>
      </c>
      <c r="DE7" s="38" t="s">
        <v>102</v>
      </c>
      <c r="DF7" s="38">
        <v>86.28</v>
      </c>
      <c r="DG7" s="38">
        <v>85.82</v>
      </c>
      <c r="DH7" s="38">
        <v>95.57</v>
      </c>
      <c r="DI7" s="38" t="s">
        <v>102</v>
      </c>
      <c r="DJ7" s="38" t="s">
        <v>102</v>
      </c>
      <c r="DK7" s="38" t="s">
        <v>102</v>
      </c>
      <c r="DL7" s="38">
        <v>3.76</v>
      </c>
      <c r="DM7" s="38">
        <v>6.95</v>
      </c>
      <c r="DN7" s="38" t="s">
        <v>102</v>
      </c>
      <c r="DO7" s="38" t="s">
        <v>102</v>
      </c>
      <c r="DP7" s="38" t="s">
        <v>102</v>
      </c>
      <c r="DQ7" s="38">
        <v>17.239999999999998</v>
      </c>
      <c r="DR7" s="38">
        <v>15.29</v>
      </c>
      <c r="DS7" s="38">
        <v>36.520000000000003</v>
      </c>
      <c r="DT7" s="38" t="s">
        <v>102</v>
      </c>
      <c r="DU7" s="38" t="s">
        <v>102</v>
      </c>
      <c r="DV7" s="38" t="s">
        <v>102</v>
      </c>
      <c r="DW7" s="38">
        <v>0</v>
      </c>
      <c r="DX7" s="38">
        <v>0</v>
      </c>
      <c r="DY7" s="38" t="s">
        <v>102</v>
      </c>
      <c r="DZ7" s="38" t="s">
        <v>102</v>
      </c>
      <c r="EA7" s="38" t="s">
        <v>102</v>
      </c>
      <c r="EB7" s="38">
        <v>0.11</v>
      </c>
      <c r="EC7" s="38">
        <v>0.11</v>
      </c>
      <c r="ED7" s="38">
        <v>5.72</v>
      </c>
      <c r="EE7" s="38" t="s">
        <v>102</v>
      </c>
      <c r="EF7" s="38" t="s">
        <v>102</v>
      </c>
      <c r="EG7" s="38" t="s">
        <v>102</v>
      </c>
      <c r="EH7" s="38">
        <v>0</v>
      </c>
      <c r="EI7" s="38">
        <v>0.39</v>
      </c>
      <c r="EJ7" s="38" t="s">
        <v>102</v>
      </c>
      <c r="EK7" s="38" t="s">
        <v>102</v>
      </c>
      <c r="EL7" s="38" t="s">
        <v>102</v>
      </c>
      <c r="EM7" s="38">
        <v>0.12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2022-02-09T06:50:07Z</cp:lastPrinted>
  <dcterms:created xsi:type="dcterms:W3CDTF">2021-12-03T07:20:00Z</dcterms:created>
  <dcterms:modified xsi:type="dcterms:W3CDTF">2022-02-09T06:50:12Z</dcterms:modified>
  <cp:category/>
</cp:coreProperties>
</file>