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4_南さつま市\"/>
    </mc:Choice>
  </mc:AlternateContent>
  <workbookProtection workbookAlgorithmName="SHA-512" workbookHashValue="cKqeuK14yuIWxJjhGssajsZIOxeY2uaI8jnPmKOv7pjad80hcrsVd7/GeVWV0rFn+x36kx5oUr7la9/5w/6xKw==" workbookSaltValue="caskwcvT9hXC2d8UQHc0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<sst xmlns="http://schemas.openxmlformats.org/spreadsheetml/2006/main" count="236" uniqueCount="118">
  <si>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</si>
  <si>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</si>
  <si>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</si>
  <si>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</si>
  <si>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</si>
  <si>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</si>
  <si>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</si>
  <si>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</si>
  <si>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</si>
  <si>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</si>
  <si>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</si>
  <si>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</si>
  <si>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</si>
  <si>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</si>
  <si>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</si>
  <si>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</si>
  <si>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</si>
  <si>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</si>
  <si>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</si>
  <si>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</si>
  <si>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</si>
  <si>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</si>
  <si>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</si>
  <si>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</si>
  <si>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</si>
  <si>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</si>
  <si>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</si>
  <si>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</si>
  <si>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</si>
  <si>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</si>
  <si>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</si>
  <si>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</si>
  <si>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</si>
  <si>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</si>
  <si>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</si>
  <si>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</si>
  <si>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</si>
  <si>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</si>
  <si>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</si>
  <si>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</si>
  <si>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</si>
  <si>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</si>
  <si>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</si>
  <si>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</si>
  <si>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</si>
  <si>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</si>
  <si>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</si>
  <si>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</si>
  <si>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</si>
  <si>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</si>
  <si>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</si>
  <si>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</si>
  <si>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</si>
  <si>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</si>
  <si>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</si>
  <si>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</si>
  <si>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</si>
  <si>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</si>
  <si>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</si>
  <si>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</si>
  <si>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</si>
  <si>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</si>
  <si>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</si>
  <si>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</si>
  <si>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</si>
  <si>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</si>
  <si>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</si>
  <si>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</si>
  <si>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</si>
  <si>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</si>
  <si>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</si>
  <si>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</si>
  <si>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</si>
  <si>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</si>
  <si>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</si>
  <si>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</si>
  <si>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</si>
  <si>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</si>
  <si>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</si>
  <si>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</si>
  <si>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</si>
  <si>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</si>
  <si>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</si>
  <si>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</si>
  <si>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</si>
  <si>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</si>
  <si>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</si>
  <si>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</si>
  <si>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</si>
  <si>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</si>
  <si>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</si>
  <si>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</si>
  <si>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</si>
  <si>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</si>
  <si>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</si>
  <si>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</si>
  <si>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</si>
  <si>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</si>
  <si>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</si>
  <si>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</si>
  <si>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</si>
  <si>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</si>
  <si>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</si>
  <si>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</si>
  <si>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</si>
  <si>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</si>
  <si>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</si>
  <si>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</si>
  <si>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</si>
  <si>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</si>
  <si>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</si>
  <si>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</si>
  <si>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</si>
  <si>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</si>
  <si>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</si>
  <si>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収益的収支比率、経費回収率の上昇による経営の改善を図るために、適正な使用料収入の確保（滞納整理、督促状の発送、訪問による徴収強化）、施設管理費の適正支出（実情に合わせた施設管理委託費の見直し、施設機器の故障の早期発見）に努める必要がある。また大型施設の廃栓による使用料収入の減少もあったことから、適正な汚水処理原価の維持、施設利用率の向上、水洗化率の向上については、公共用水域の水質保全、使用料収入の増加の観点から接続率の低い地域についての接続強化対策（戸別訪問の実施、接続補助金の広報、水質保全の必要性への理解）に取り組む必要があると考える。また、更新時期に達していないものの</t>
    </r>
    <r>
      <rPr>
        <sz val="11"/>
        <rFont val="ＭＳ ゴシック"/>
        <family val="3"/>
        <charset val="128"/>
      </rPr>
      <t>、施設設備の改修</t>
    </r>
    <r>
      <rPr>
        <sz val="11"/>
        <color theme="1"/>
        <rFont val="ＭＳ ゴシック"/>
        <family val="3"/>
        <charset val="128"/>
      </rPr>
      <t>、それに伴う財源確保など来るべき将来へ向け更なる経営改善・健全化は必要と思われる。</t>
    </r>
    <rPh sb="121" eb="125">
      <t>オオガタシセツ</t>
    </rPh>
    <rPh sb="126" eb="127">
      <t>ハイ</t>
    </rPh>
    <rPh sb="127" eb="128">
      <t>セン</t>
    </rPh>
    <rPh sb="131" eb="136">
      <t>シヨウリョウシュウニュウ</t>
    </rPh>
    <rPh sb="137" eb="139">
      <t>ゲンショウ</t>
    </rPh>
    <rPh sb="290" eb="292">
      <t>シセツ</t>
    </rPh>
    <rPh sb="292" eb="294">
      <t>セツビ</t>
    </rPh>
    <rPh sb="295" eb="297">
      <t>カイシュウ</t>
    </rPh>
    <phoneticPr fontId="4"/>
  </si>
  <si>
    <r>
      <t>①収益的収支比率：当該比率について、昨年より減少した要因としては、宿泊施設の廃栓によるものと考えられる。
④企業債残高対事業規模比率：地方債残高は減少しているが、現在の地方債残高の全部を一般会計から負担しており、数値はゼロとなっている。
⑤経費回収率：</t>
    </r>
    <r>
      <rPr>
        <sz val="11"/>
        <rFont val="ＭＳ ゴシック"/>
        <family val="3"/>
        <charset val="128"/>
      </rPr>
      <t>使用料収入の減少率のほうが大きいため、適正な使用料収入の確保と汚水処理費の削減の必要がある。</t>
    </r>
    <r>
      <rPr>
        <sz val="11"/>
        <color theme="1"/>
        <rFont val="ＭＳ ゴシック"/>
        <family val="3"/>
        <charset val="128"/>
      </rPr>
      <t xml:space="preserve">
⑥汚水処理原価・⑦施設利用率：宿泊施設の廃栓による有収水量及び処理水量の大幅な減少が要因と考えられる。
⑧水洗化率：人口減少による減と一部地域において加入率が伸び悩んでいる状況であり、引き続き、加入促進対策を強化していく必要がある。</t>
    </r>
    <rPh sb="22" eb="24">
      <t>ゲンショウ</t>
    </rPh>
    <rPh sb="33" eb="37">
      <t>シュクハクシセツ</t>
    </rPh>
    <rPh sb="70" eb="72">
      <t>ザンダカ</t>
    </rPh>
    <rPh sb="73" eb="75">
      <t>ゲンショウ</t>
    </rPh>
    <rPh sb="81" eb="83">
      <t>ゲンザイ</t>
    </rPh>
    <rPh sb="84" eb="87">
      <t>チホウサイ</t>
    </rPh>
    <rPh sb="87" eb="89">
      <t>ザンダカ</t>
    </rPh>
    <rPh sb="90" eb="92">
      <t>ゼンブ</t>
    </rPh>
    <rPh sb="106" eb="108">
      <t>スウチ</t>
    </rPh>
    <rPh sb="126" eb="131">
      <t>シヨウリョウシュウニュウ</t>
    </rPh>
    <rPh sb="132" eb="135">
      <t>ゲンショウリツ</t>
    </rPh>
    <rPh sb="139" eb="140">
      <t>オオ</t>
    </rPh>
    <rPh sb="145" eb="147">
      <t>テキセイ</t>
    </rPh>
    <rPh sb="148" eb="150">
      <t>シヨウ</t>
    </rPh>
    <rPh sb="150" eb="151">
      <t>リョウ</t>
    </rPh>
    <rPh sb="151" eb="153">
      <t>シュウニュウ</t>
    </rPh>
    <rPh sb="154" eb="156">
      <t>カクホ</t>
    </rPh>
    <rPh sb="157" eb="159">
      <t>オスイ</t>
    </rPh>
    <rPh sb="159" eb="161">
      <t>ショリ</t>
    </rPh>
    <rPh sb="161" eb="162">
      <t>ヒ</t>
    </rPh>
    <rPh sb="163" eb="165">
      <t>サクゲン</t>
    </rPh>
    <rPh sb="166" eb="168">
      <t>ヒツヨウ</t>
    </rPh>
    <rPh sb="188" eb="192">
      <t>シュクハクシセツ</t>
    </rPh>
    <rPh sb="193" eb="195">
      <t>ハイセン</t>
    </rPh>
    <rPh sb="198" eb="202">
      <t>ユウシュウスイリョウ</t>
    </rPh>
    <rPh sb="202" eb="203">
      <t>オヨ</t>
    </rPh>
    <rPh sb="204" eb="208">
      <t>ショリスイリョウ</t>
    </rPh>
    <rPh sb="209" eb="211">
      <t>オオハバ</t>
    </rPh>
    <rPh sb="212" eb="214">
      <t>ゲンショウ</t>
    </rPh>
    <rPh sb="215" eb="217">
      <t>ヨウイン</t>
    </rPh>
    <rPh sb="218" eb="219">
      <t>カンガ</t>
    </rPh>
    <rPh sb="231" eb="235">
      <t>ジンコウゲンショウ</t>
    </rPh>
    <rPh sb="238" eb="239">
      <t>ゲン</t>
    </rPh>
    <rPh sb="265" eb="266">
      <t>ヒ</t>
    </rPh>
    <rPh sb="267" eb="268">
      <t>ツヅ</t>
    </rPh>
    <rPh sb="270" eb="272">
      <t>カニュウ</t>
    </rPh>
    <rPh sb="272" eb="274">
      <t>ソクシン</t>
    </rPh>
    <rPh sb="274" eb="276">
      <t>タイサク</t>
    </rPh>
    <rPh sb="277" eb="279">
      <t>キョウカ</t>
    </rPh>
    <rPh sb="283" eb="285">
      <t>ヒツヨウ</t>
    </rPh>
    <phoneticPr fontId="4"/>
  </si>
  <si>
    <t>供用開始から20年以上経過しており、当該年度は長寿命化計画に基づき、処理施設改築及び機器類更新工事を実施した。引き続き、改善等の財源確保や経営等に与える影響等を考慮しながら、更新事業を実施していく計画である。
③管渠改善率：マンホール修繕を行ったことによる増である。</t>
    <rPh sb="18" eb="20">
      <t>トウガイ</t>
    </rPh>
    <rPh sb="20" eb="22">
      <t>ネンド</t>
    </rPh>
    <rPh sb="23" eb="27">
      <t>チョウジュミョウカ</t>
    </rPh>
    <rPh sb="27" eb="29">
      <t>ケイカク</t>
    </rPh>
    <rPh sb="30" eb="31">
      <t>モト</t>
    </rPh>
    <rPh sb="34" eb="36">
      <t>ショリ</t>
    </rPh>
    <rPh sb="36" eb="38">
      <t>シセツ</t>
    </rPh>
    <rPh sb="38" eb="40">
      <t>カイチク</t>
    </rPh>
    <rPh sb="40" eb="41">
      <t>オヨ</t>
    </rPh>
    <rPh sb="42" eb="45">
      <t>キキルイ</t>
    </rPh>
    <rPh sb="45" eb="47">
      <t>コウシン</t>
    </rPh>
    <rPh sb="47" eb="49">
      <t>コウジ</t>
    </rPh>
    <rPh sb="50" eb="52">
      <t>ジッシ</t>
    </rPh>
    <rPh sb="55" eb="56">
      <t>ヒ</t>
    </rPh>
    <rPh sb="57" eb="58">
      <t>ツヅ</t>
    </rPh>
    <rPh sb="60" eb="62">
      <t>カイゼン</t>
    </rPh>
    <rPh sb="62" eb="63">
      <t>トウ</t>
    </rPh>
    <rPh sb="64" eb="66">
      <t>ザイゲン</t>
    </rPh>
    <rPh sb="66" eb="68">
      <t>カクホ</t>
    </rPh>
    <rPh sb="69" eb="71">
      <t>ケイエイ</t>
    </rPh>
    <rPh sb="71" eb="72">
      <t>トウ</t>
    </rPh>
    <rPh sb="73" eb="74">
      <t>アタ</t>
    </rPh>
    <rPh sb="76" eb="78">
      <t>エイキョウ</t>
    </rPh>
    <rPh sb="78" eb="79">
      <t>トウ</t>
    </rPh>
    <rPh sb="80" eb="82">
      <t>コウリョ</t>
    </rPh>
    <rPh sb="87" eb="89">
      <t>コウシン</t>
    </rPh>
    <rPh sb="89" eb="91">
      <t>ジギョウ</t>
    </rPh>
    <rPh sb="92" eb="94">
      <t>ジッシ</t>
    </rPh>
    <rPh sb="98" eb="100">
      <t>ケイカク</t>
    </rPh>
    <rPh sb="106" eb="111">
      <t>カンキョカイゼンリツ</t>
    </rPh>
    <rPh sb="117" eb="119">
      <t>シュウゼン</t>
    </rPh>
    <rPh sb="120" eb="121">
      <t>オコナ</t>
    </rPh>
    <rPh sb="128" eb="129">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</si>
</sst>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66-48BF-B00C-226C047436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7E66-48BF-B00C-226C047436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42.56</c:v>
                </c:pt>
                <c:pt idx="1">
                  <c:v>41.26</c:v>
                </c:pt>
                <c:pt idx="2">
                  <c:v>43.04</c:v>
                </c:pt>
                <c:pt idx="3">
                  <c:v>42.39</c:v>
                </c:pt>
                <c:pt idx="4">
                  <c:v>37.06</c:v>
                </c:pt>
              </c:numCache>
            </c:numRef>
          </c:val>
          <c:extLst>
            <c:ext xmlns:c16="http://schemas.microsoft.com/office/drawing/2014/chart" uri="{C3380CC4-5D6E-409C-BE32-E72D297353CC}">
              <c16:uniqueId val="{00000000-611D-450E-B671-4E49EB7BA7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611D-450E-B671-4E49EB7BA7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64.010000000000005</c:v>
                </c:pt>
                <c:pt idx="1">
                  <c:v>64.67</c:v>
                </c:pt>
                <c:pt idx="2">
                  <c:v>66.91</c:v>
                </c:pt>
                <c:pt idx="3">
                  <c:v>65.37</c:v>
                </c:pt>
                <c:pt idx="4">
                  <c:v>63.03</c:v>
                </c:pt>
              </c:numCache>
            </c:numRef>
          </c:val>
          <c:extLst>
            <c:ext xmlns:c16="http://schemas.microsoft.com/office/drawing/2014/chart" uri="{C3380CC4-5D6E-409C-BE32-E72D297353CC}">
              <c16:uniqueId val="{00000000-8C49-443B-AFD6-DD53DB1B45A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8C49-443B-AFD6-DD53DB1B45A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102.19</c:v>
                </c:pt>
                <c:pt idx="1">
                  <c:v>96.7</c:v>
                </c:pt>
                <c:pt idx="2">
                  <c:v>100.74</c:v>
                </c:pt>
                <c:pt idx="3">
                  <c:v>103.08</c:v>
                </c:pt>
                <c:pt idx="4">
                  <c:v>102.4</c:v>
                </c:pt>
              </c:numCache>
            </c:numRef>
          </c:val>
          <c:extLst>
            <c:ext xmlns:c16="http://schemas.microsoft.com/office/drawing/2014/chart" uri="{C3380CC4-5D6E-409C-BE32-E72D297353CC}">
              <c16:uniqueId val="{00000000-8078-4C32-AA4B-55C092DB54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8-4C32-AA4B-55C092DB54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4B-4446-B3C1-B46BE91BB5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4B-4446-B3C1-B46BE91BB5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1C-4E97-9E2E-93F6D06043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1C-4E97-9E2E-93F6D06043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BA-414F-9194-D586DFA886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BA-414F-9194-D586DFA886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94-4CC5-89CD-DE56D5ECA7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94-4CC5-89CD-DE56D5ECA7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113.62</c:v>
                </c:pt>
                <c:pt idx="1">
                  <c:v>62.23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7D-4226-8B85-6A614FA0B7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457D-4226-8B85-6A614FA0B7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64.02</c:v>
                </c:pt>
                <c:pt idx="1">
                  <c:v>46.71</c:v>
                </c:pt>
                <c:pt idx="2">
                  <c:v>58.11</c:v>
                </c:pt>
                <c:pt idx="3">
                  <c:v>58.75</c:v>
                </c:pt>
                <c:pt idx="4">
                  <c:v>56.81</c:v>
                </c:pt>
              </c:numCache>
            </c:numRef>
          </c:val>
          <c:extLst>
            <c:ext xmlns:c16="http://schemas.microsoft.com/office/drawing/2014/chart" uri="{C3380CC4-5D6E-409C-BE32-E72D297353CC}">
              <c16:uniqueId val="{00000000-2715-4307-84E9-758955BE11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2715-4307-84E9-758955BE11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295.86</c:v>
                </c:pt>
                <c:pt idx="1">
                  <c:v>493.44</c:v>
                </c:pt>
                <c:pt idx="2">
                  <c:v>396.6</c:v>
                </c:pt>
                <c:pt idx="3">
                  <c:v>397.1</c:v>
                </c:pt>
                <c:pt idx="4">
                  <c:v>438.33</c:v>
                </c:pt>
              </c:numCache>
            </c:numRef>
          </c:val>
          <c:extLst>
            <c:ext xmlns:c16="http://schemas.microsoft.com/office/drawing/2014/chart" uri="{C3380CC4-5D6E-409C-BE32-E72D297353CC}">
              <c16:uniqueId val="{00000000-C1AB-440B-962A-5D15D2950E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C1AB-440B-962A-5D15D2950E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7" zoomScaleNormal="77"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南さつま市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33365</v>
      </c>
      <c r="AM8" s="69"/>
      <c r="AN8" s="69"/>
      <c r="AO8" s="69"/>
      <c r="AP8" s="69"/>
      <c r="AQ8" s="69"/>
      <c r="AR8" s="69"/>
      <c r="AS8" s="69"/>
      <c r="AT8" s="68">
        <f>データ!T6</f>
        <v>283.58999999999997</v>
      </c>
      <c r="AU8" s="68"/>
      <c r="AV8" s="68"/>
      <c r="AW8" s="68"/>
      <c r="AX8" s="68"/>
      <c r="AY8" s="68"/>
      <c r="AZ8" s="68"/>
      <c r="BA8" s="68"/>
      <c r="BB8" s="68">
        <f>データ!U6</f>
        <v>117.65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5.49</v>
      </c>
      <c r="Q10" s="68"/>
      <c r="R10" s="68"/>
      <c r="S10" s="68"/>
      <c r="T10" s="68"/>
      <c r="U10" s="68"/>
      <c r="V10" s="68"/>
      <c r="W10" s="68">
        <f>データ!Q6</f>
        <v>100</v>
      </c>
      <c r="X10" s="68"/>
      <c r="Y10" s="68"/>
      <c r="Z10" s="68"/>
      <c r="AA10" s="68"/>
      <c r="AB10" s="68"/>
      <c r="AC10" s="68"/>
      <c r="AD10" s="69">
        <f>データ!R6</f>
        <v>4230</v>
      </c>
      <c r="AE10" s="69"/>
      <c r="AF10" s="69"/>
      <c r="AG10" s="69"/>
      <c r="AH10" s="69"/>
      <c r="AI10" s="69"/>
      <c r="AJ10" s="69"/>
      <c r="AK10" s="2"/>
      <c r="AL10" s="69">
        <f>データ!V6</f>
        <v>1807</v>
      </c>
      <c r="AM10" s="69"/>
      <c r="AN10" s="69"/>
      <c r="AO10" s="69"/>
      <c r="AP10" s="69"/>
      <c r="AQ10" s="69"/>
      <c r="AR10" s="69"/>
      <c r="AS10" s="69"/>
      <c r="AT10" s="68">
        <f>データ!W6</f>
        <v>1.38</v>
      </c>
      <c r="AU10" s="68"/>
      <c r="AV10" s="68"/>
      <c r="AW10" s="68"/>
      <c r="AX10" s="68"/>
      <c r="AY10" s="68"/>
      <c r="AZ10" s="68"/>
      <c r="BA10" s="68"/>
      <c r="BB10" s="68">
        <f>データ!X6</f>
        <v>1309.42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3xyVr1/0GjyOjLkcIsHCWYI9KbU2vFsgRVMRgzCHtQu9RvROUhWwmzGwtfmI/r9HoEfkM5PfA4P5jcsUiw9eqQ==" saltValue="dvE+846/qm93gy7b7efk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462209</v>
      </c>
      <c r="D6" s="33">
        <f t="shared" si="3"/>
        <v>47</v>
      </c>
      <c r="E6" s="33">
        <f t="shared" si="3"/>
        <v>17</v>
      </c>
      <c r="F6" s="33">
        <f t="shared" si="3"/>
        <v>6</v>
      </c>
      <c r="G6" s="33">
        <f t="shared" si="3"/>
        <v>0</v>
      </c>
      <c r="H6" s="33" t="str">
        <f t="shared" si="3"/>
        <v>鹿児島県　南さつま市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5.49</v>
      </c>
      <c r="Q6" s="34">
        <f t="shared" si="3"/>
        <v>100</v>
      </c>
      <c r="R6" s="34">
        <f t="shared" si="3"/>
        <v>4230</v>
      </c>
      <c r="S6" s="34">
        <f t="shared" si="3"/>
        <v>33365</v>
      </c>
      <c r="T6" s="34">
        <f t="shared" si="3"/>
        <v>283.58999999999997</v>
      </c>
      <c r="U6" s="34">
        <f t="shared" si="3"/>
        <v>117.65</v>
      </c>
      <c r="V6" s="34">
        <f t="shared" si="3"/>
        <v>1807</v>
      </c>
      <c r="W6" s="34">
        <f t="shared" si="3"/>
        <v>1.38</v>
      </c>
      <c r="X6" s="34">
        <f t="shared" si="3"/>
        <v>1309.42</v>
      </c>
      <c r="Y6" s="35">
        <f>IF(Y7="",NA(),Y7)</f>
        <v>102.19</v>
      </c>
      <c r="Z6" s="35">
        <f t="shared" ref="Z6:AH6" si="4">IF(Z7="",NA(),Z7)</f>
        <v>96.7</v>
      </c>
      <c r="AA6" s="35">
        <f t="shared" si="4"/>
        <v>100.74</v>
      </c>
      <c r="AB6" s="35">
        <f t="shared" si="4"/>
        <v>103.08</v>
      </c>
      <c r="AC6" s="35">
        <f t="shared" si="4"/>
        <v>102.4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113.62</v>
      </c>
      <c r="BG6" s="35">
        <f t="shared" ref="BG6:BO6" si="7">IF(BG7="",NA(),BG7)</f>
        <v>62.23</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64.02</v>
      </c>
      <c r="BR6" s="35">
        <f t="shared" ref="BR6:BZ6" si="8">IF(BR7="",NA(),BR7)</f>
        <v>46.71</v>
      </c>
      <c r="BS6" s="35">
        <f t="shared" si="8"/>
        <v>58.11</v>
      </c>
      <c r="BT6" s="35">
        <f t="shared" si="8"/>
        <v>58.75</v>
      </c>
      <c r="BU6" s="35">
        <f t="shared" si="8"/>
        <v>56.81</v>
      </c>
      <c r="BV6" s="35">
        <f t="shared" si="8"/>
        <v>46.26</v>
      </c>
      <c r="BW6" s="35">
        <f t="shared" si="8"/>
        <v>45.81</v>
      </c>
      <c r="BX6" s="35">
        <f t="shared" si="8"/>
        <v>43.43</v>
      </c>
      <c r="BY6" s="35">
        <f t="shared" si="8"/>
        <v>41.41</v>
      </c>
      <c r="BZ6" s="35">
        <f t="shared" si="8"/>
        <v>39.64</v>
      </c>
      <c r="CA6" s="34" t="str">
        <f>IF(CA7="","",IF(CA7="-","【-】","【"&amp;SUBSTITUTE(TEXT(CA7,"#,##0.00"),"-","△")&amp;"】"))</f>
        <v>【42.60】</v>
      </c>
      <c r="CB6" s="35">
        <f>IF(CB7="",NA(),CB7)</f>
        <v>295.86</v>
      </c>
      <c r="CC6" s="35">
        <f t="shared" ref="CC6:CK6" si="9">IF(CC7="",NA(),CC7)</f>
        <v>493.44</v>
      </c>
      <c r="CD6" s="35">
        <f t="shared" si="9"/>
        <v>396.6</v>
      </c>
      <c r="CE6" s="35">
        <f t="shared" si="9"/>
        <v>397.1</v>
      </c>
      <c r="CF6" s="35">
        <f t="shared" si="9"/>
        <v>438.33</v>
      </c>
      <c r="CG6" s="35">
        <f t="shared" si="9"/>
        <v>376.4</v>
      </c>
      <c r="CH6" s="35">
        <f t="shared" si="9"/>
        <v>383.92</v>
      </c>
      <c r="CI6" s="35">
        <f t="shared" si="9"/>
        <v>400.44</v>
      </c>
      <c r="CJ6" s="35">
        <f t="shared" si="9"/>
        <v>417.56</v>
      </c>
      <c r="CK6" s="35">
        <f t="shared" si="9"/>
        <v>449.72</v>
      </c>
      <c r="CL6" s="34" t="str">
        <f>IF(CL7="","",IF(CL7="-","【-】","【"&amp;SUBSTITUTE(TEXT(CL7,"#,##0.00"),"-","△")&amp;"】"))</f>
        <v>【410.22】</v>
      </c>
      <c r="CM6" s="35">
        <f>IF(CM7="",NA(),CM7)</f>
        <v>42.56</v>
      </c>
      <c r="CN6" s="35">
        <f t="shared" ref="CN6:CV6" si="10">IF(CN7="",NA(),CN7)</f>
        <v>41.26</v>
      </c>
      <c r="CO6" s="35">
        <f t="shared" si="10"/>
        <v>43.04</v>
      </c>
      <c r="CP6" s="35">
        <f t="shared" si="10"/>
        <v>42.39</v>
      </c>
      <c r="CQ6" s="35">
        <f t="shared" si="10"/>
        <v>37.06</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64.010000000000005</v>
      </c>
      <c r="CY6" s="35">
        <f t="shared" ref="CY6:DG6" si="11">IF(CY7="",NA(),CY7)</f>
        <v>64.67</v>
      </c>
      <c r="CZ6" s="35">
        <f t="shared" si="11"/>
        <v>66.91</v>
      </c>
      <c r="DA6" s="35">
        <f t="shared" si="11"/>
        <v>65.37</v>
      </c>
      <c r="DB6" s="35">
        <f t="shared" si="11"/>
        <v>63.03</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462209</v>
      </c>
      <c r="D7" s="37">
        <v>47</v>
      </c>
      <c r="E7" s="37">
        <v>17</v>
      </c>
      <c r="F7" s="37">
        <v>6</v>
      </c>
      <c r="G7" s="37">
        <v>0</v>
      </c>
      <c r="H7" s="37" t="s">
        <v>97</v>
      </c>
      <c r="I7" s="37" t="s">
        <v>98</v>
      </c>
      <c r="J7" s="37" t="s">
        <v>99</v>
      </c>
      <c r="K7" s="37" t="s">
        <v>100</v>
      </c>
      <c r="L7" s="37" t="s">
        <v>101</v>
      </c>
      <c r="M7" s="37" t="s">
        <v>102</v>
      </c>
      <c r="N7" s="38" t="s">
        <v>103</v>
      </c>
      <c r="O7" s="38" t="s">
        <v>104</v>
      </c>
      <c r="P7" s="38">
        <v>5.49</v>
      </c>
      <c r="Q7" s="38">
        <v>100</v>
      </c>
      <c r="R7" s="38">
        <v>4230</v>
      </c>
      <c r="S7" s="38">
        <v>33365</v>
      </c>
      <c r="T7" s="38">
        <v>283.58999999999997</v>
      </c>
      <c r="U7" s="38">
        <v>117.65</v>
      </c>
      <c r="V7" s="38">
        <v>1807</v>
      </c>
      <c r="W7" s="38">
        <v>1.38</v>
      </c>
      <c r="X7" s="38">
        <v>1309.42</v>
      </c>
      <c r="Y7" s="38">
        <v>102.19</v>
      </c>
      <c r="Z7" s="38">
        <v>96.7</v>
      </c>
      <c r="AA7" s="38">
        <v>100.74</v>
      </c>
      <c r="AB7" s="38">
        <v>103.08</v>
      </c>
      <c r="AC7" s="38">
        <v>102.4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113.62</v>
      </c>
      <c r="BG7" s="38">
        <v>62.23</v>
      </c>
      <c r="BH7" s="38">
        <v>0</v>
      </c>
      <c r="BI7" s="38">
        <v>0</v>
      </c>
      <c r="BJ7" s="38">
        <v>0</v>
      </c>
      <c r="BK7" s="38">
        <v>1063.93</v>
      </c>
      <c r="BL7" s="38">
        <v>1060.8599999999999</v>
      </c>
      <c r="BM7" s="38">
        <v>1006.65</v>
      </c>
      <c r="BN7" s="38">
        <v>998.42</v>
      </c>
      <c r="BO7" s="38">
        <v>1095.52</v>
      </c>
      <c r="BP7" s="38">
        <v>1042.3399999999999</v>
      </c>
      <c r="BQ7" s="38">
        <v>64.02</v>
      </c>
      <c r="BR7" s="38">
        <v>46.71</v>
      </c>
      <c r="BS7" s="38">
        <v>58.11</v>
      </c>
      <c r="BT7" s="38">
        <v>58.75</v>
      </c>
      <c r="BU7" s="38">
        <v>56.81</v>
      </c>
      <c r="BV7" s="38">
        <v>46.26</v>
      </c>
      <c r="BW7" s="38">
        <v>45.81</v>
      </c>
      <c r="BX7" s="38">
        <v>43.43</v>
      </c>
      <c r="BY7" s="38">
        <v>41.41</v>
      </c>
      <c r="BZ7" s="38">
        <v>39.64</v>
      </c>
      <c r="CA7" s="38">
        <v>42.6</v>
      </c>
      <c r="CB7" s="38">
        <v>295.86</v>
      </c>
      <c r="CC7" s="38">
        <v>493.44</v>
      </c>
      <c r="CD7" s="38">
        <v>396.6</v>
      </c>
      <c r="CE7" s="38">
        <v>397.1</v>
      </c>
      <c r="CF7" s="38">
        <v>438.33</v>
      </c>
      <c r="CG7" s="38">
        <v>376.4</v>
      </c>
      <c r="CH7" s="38">
        <v>383.92</v>
      </c>
      <c r="CI7" s="38">
        <v>400.44</v>
      </c>
      <c r="CJ7" s="38">
        <v>417.56</v>
      </c>
      <c r="CK7" s="38">
        <v>449.72</v>
      </c>
      <c r="CL7" s="38">
        <v>410.22</v>
      </c>
      <c r="CM7" s="38">
        <v>42.56</v>
      </c>
      <c r="CN7" s="38">
        <v>41.26</v>
      </c>
      <c r="CO7" s="38">
        <v>43.04</v>
      </c>
      <c r="CP7" s="38">
        <v>42.39</v>
      </c>
      <c r="CQ7" s="38">
        <v>37.06</v>
      </c>
      <c r="CR7" s="38">
        <v>33.729999999999997</v>
      </c>
      <c r="CS7" s="38">
        <v>33.21</v>
      </c>
      <c r="CT7" s="38">
        <v>32.229999999999997</v>
      </c>
      <c r="CU7" s="38">
        <v>32.479999999999997</v>
      </c>
      <c r="CV7" s="38">
        <v>30.19</v>
      </c>
      <c r="CW7" s="38">
        <v>32.979999999999997</v>
      </c>
      <c r="CX7" s="38">
        <v>64.010000000000005</v>
      </c>
      <c r="CY7" s="38">
        <v>64.67</v>
      </c>
      <c r="CZ7" s="38">
        <v>66.91</v>
      </c>
      <c r="DA7" s="38">
        <v>65.37</v>
      </c>
      <c r="DB7" s="38">
        <v>63.03</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2022-02-10T05:11:23Z</cp:lastPrinted>
  <dcterms:created xsi:type="dcterms:W3CDTF">2021-12-03T08:06:37Z</dcterms:created>
  <dcterms:modified xsi:type="dcterms:W3CDTF">2022-02-10T05:11:32Z</dcterms:modified>
  <cp:category/>
</cp:coreProperties>
</file>