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299409\Desktop\新しいフォルダー (3)\17南九州市\"/>
    </mc:Choice>
  </mc:AlternateContent>
  <workbookProtection workbookAlgorithmName="SHA-512" workbookHashValue="5V9qv3TxX8WcIIcqFYKdeXwTXWNPg1dmDDMz3SzSSvzHmsb+a5x2zccnj4N9XjdFtjfXVYGu4Krq5UxV/Esc6g==" workbookSaltValue="iBVzKPVLWjCpq9U0UroR1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<sst xmlns="http://schemas.openxmlformats.org/spreadsheetml/2006/main" count="319" uniqueCount="119">
  <si>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</si>
  <si>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</si>
  <si>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</si>
  <si>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</si>
  <si>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</si>
  <si>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</si>
  <si>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</si>
  <si>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</si>
  <si>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</si>
  <si>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</si>
  <si>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</si>
  <si>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</si>
  <si>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</si>
  <si>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</si>
  <si>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</si>
  <si>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</si>
  <si>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</si>
  <si>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</si>
  <si>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</si>
  <si>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</si>
  <si>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</si>
  <si>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</si>
  <si>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</si>
  <si>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</si>
  <si>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</si>
  <si>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</si>
  <si>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</si>
  <si>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</si>
  <si>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</si>
  <si>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</si>
  <si>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</si>
  <si>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</si>
  <si>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</si>
  <si>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</si>
  <si>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</si>
  <si>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</si>
  <si>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</si>
  <si>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</si>
  <si>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</si>
  <si>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</si>
  <si>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</si>
  <si>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</si>
  <si>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</si>
  <si>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</si>
  <si>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</si>
  <si>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</si>
  <si>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</si>
  <si>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</si>
  <si>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</si>
  <si>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</si>
  <si>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</si>
  <si>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</si>
  <si>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</si>
  <si>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</si>
  <si>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</si>
  <si>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</si>
  <si>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</si>
  <si>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</si>
  <si>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</si>
  <si>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</si>
  <si>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</si>
  <si>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</si>
  <si>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</si>
  <si>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</si>
  <si>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</si>
  <si>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</si>
  <si>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</si>
  <si>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</si>
  <si>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</si>
  <si>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</si>
  <si>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</si>
  <si>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</si>
  <si>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</si>
  <si>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</si>
  <si>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</si>
  <si>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</si>
  <si>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</si>
  <si>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</si>
  <si>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</si>
  <si>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</si>
  <si>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</si>
  <si>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</si>
  <si>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</si>
  <si>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</si>
  <si>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</si>
  <si>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</si>
  <si>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</si>
  <si>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</si>
  <si>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</si>
  <si>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</si>
  <si>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</si>
  <si>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</si>
  <si>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</si>
  <si>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</si>
  <si>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</si>
  <si>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</si>
  <si>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南九州市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</si>
  <si>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</si>
  <si>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</si>
  <si>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</si>
  <si>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</si>
  <si>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</si>
  <si>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</si>
  <si>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</si>
  <si>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</si>
  <si>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</si>
  <si>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</si>
  <si>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</si>
  <si>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</si>
  <si>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</si>
  <si>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</si>
  <si>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</si>
  <si>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</si>
  <si>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</si>
  <si>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"R"dd</t>
    <phoneticPr fontId="4"/>
  </si>
  <si>
    <t>←書式設定</t>
    <rPh sb="1" eb="3">
      <t>ショシキ</t>
    </rPh>
    <rPh sb="3" eb="5">
      <t>セッテイ</t>
    </rPh>
    <phoneticPr fontId="4"/>
  </si>
  <si>
    <t>①経常収支比率
　100％を超えているものの，一般会計からの繰入金に依存しており，営業収益の確保を図っていく必要がある。
②累積欠損金比率　
　欠損金は発生していない。
③流動比率
　平均値より低く，現金預金等の確保に努めなければならない。
④企業債残高対給水収益比率
　公費負担のため，0となっている。
⑤経費回収率
　平均と近い数値となっているが，公費負担分が大きいためであり実際はかなり低い状況である。
⑥汚水処理原価
　平均値より低い数値となっているが，公費負担分が大きいためであり実際は低いとは言えない状況である。
⑦施設利用率
　平均値と同程度だが，人口減少とともに低くなることが予想される。
⑧水洗化率
　95％以上あり，平均値より高いことから，水洗化は進んでいるものと考えられる。</t>
    <rPh sb="14" eb="15">
      <t>コ</t>
    </rPh>
    <rPh sb="23" eb="25">
      <t>イッパン</t>
    </rPh>
    <rPh sb="25" eb="27">
      <t>カイケイ</t>
    </rPh>
    <rPh sb="30" eb="32">
      <t>クリイレ</t>
    </rPh>
    <rPh sb="32" eb="33">
      <t>キン</t>
    </rPh>
    <rPh sb="34" eb="36">
      <t>イゾン</t>
    </rPh>
    <rPh sb="41" eb="43">
      <t>エイギョウ</t>
    </rPh>
    <rPh sb="43" eb="45">
      <t>シュウエキ</t>
    </rPh>
    <rPh sb="46" eb="48">
      <t>カクホ</t>
    </rPh>
    <rPh sb="49" eb="50">
      <t>ハカ</t>
    </rPh>
    <rPh sb="54" eb="56">
      <t>ヒツヨウ</t>
    </rPh>
    <rPh sb="92" eb="95">
      <t>ヘイキンチ</t>
    </rPh>
    <rPh sb="97" eb="98">
      <t>ヒク</t>
    </rPh>
    <rPh sb="100" eb="102">
      <t>ゲンキン</t>
    </rPh>
    <rPh sb="102" eb="104">
      <t>ヨキン</t>
    </rPh>
    <rPh sb="104" eb="105">
      <t>ナド</t>
    </rPh>
    <rPh sb="106" eb="108">
      <t>カクホ</t>
    </rPh>
    <rPh sb="109" eb="110">
      <t>ツト</t>
    </rPh>
    <rPh sb="136" eb="138">
      <t>コウヒ</t>
    </rPh>
    <rPh sb="138" eb="140">
      <t>フタン</t>
    </rPh>
    <rPh sb="154" eb="156">
      <t>ケイヒ</t>
    </rPh>
    <rPh sb="161" eb="163">
      <t>ヘイキン</t>
    </rPh>
    <rPh sb="164" eb="165">
      <t>チカ</t>
    </rPh>
    <rPh sb="166" eb="168">
      <t>スウチ</t>
    </rPh>
    <rPh sb="176" eb="178">
      <t>コウヒ</t>
    </rPh>
    <rPh sb="178" eb="180">
      <t>フタン</t>
    </rPh>
    <rPh sb="180" eb="181">
      <t>ブン</t>
    </rPh>
    <rPh sb="182" eb="183">
      <t>オオ</t>
    </rPh>
    <rPh sb="190" eb="192">
      <t>ジッサイ</t>
    </rPh>
    <rPh sb="196" eb="197">
      <t>ヒク</t>
    </rPh>
    <rPh sb="214" eb="217">
      <t>ヘイキンチ</t>
    </rPh>
    <rPh sb="219" eb="220">
      <t>ヒク</t>
    </rPh>
    <rPh sb="248" eb="249">
      <t>ヒク</t>
    </rPh>
    <rPh sb="271" eb="274">
      <t>ヘイキンチ</t>
    </rPh>
    <rPh sb="275" eb="278">
      <t>ドウテイド</t>
    </rPh>
    <rPh sb="281" eb="283">
      <t>ジンコウ</t>
    </rPh>
    <rPh sb="283" eb="285">
      <t>ゲンショウ</t>
    </rPh>
    <rPh sb="289" eb="290">
      <t>ヒク</t>
    </rPh>
    <rPh sb="296" eb="298">
      <t>ヨソウ</t>
    </rPh>
    <rPh sb="304" eb="307">
      <t>スイセンカ</t>
    </rPh>
    <phoneticPr fontId="4"/>
  </si>
  <si>
    <t>①有形固定資産減価償却率
　平均値よりも低くなっているが，施設設備等の老朽化は進んでおり，今後は上昇していくものと考えれらる。
②管渠老朽化率
　法定耐用年数を超えた管渠はありません。
③管渠改善率
　更新した管渠はありません。</t>
    <rPh sb="1" eb="3">
      <t>ユウケイ</t>
    </rPh>
    <rPh sb="3" eb="5">
      <t>コテイ</t>
    </rPh>
    <rPh sb="5" eb="7">
      <t>シサン</t>
    </rPh>
    <rPh sb="7" eb="9">
      <t>ゲンカ</t>
    </rPh>
    <rPh sb="9" eb="11">
      <t>ショウキャク</t>
    </rPh>
    <rPh sb="11" eb="12">
      <t>リツ</t>
    </rPh>
    <rPh sb="14" eb="17">
      <t>ヘイキンチ</t>
    </rPh>
    <rPh sb="20" eb="21">
      <t>ヒク</t>
    </rPh>
    <rPh sb="29" eb="31">
      <t>シセツ</t>
    </rPh>
    <rPh sb="31" eb="33">
      <t>セツビ</t>
    </rPh>
    <rPh sb="33" eb="34">
      <t>ナド</t>
    </rPh>
    <rPh sb="35" eb="38">
      <t>ロウキュウカ</t>
    </rPh>
    <rPh sb="39" eb="40">
      <t>スス</t>
    </rPh>
    <rPh sb="45" eb="47">
      <t>コンゴ</t>
    </rPh>
    <rPh sb="48" eb="50">
      <t>ジョウショウ</t>
    </rPh>
    <rPh sb="57" eb="58">
      <t>カンガ</t>
    </rPh>
    <rPh sb="65" eb="67">
      <t>カンキョ</t>
    </rPh>
    <rPh sb="67" eb="70">
      <t>ロウキュウカ</t>
    </rPh>
    <rPh sb="70" eb="71">
      <t>リツ</t>
    </rPh>
    <rPh sb="73" eb="75">
      <t>ホウテイ</t>
    </rPh>
    <rPh sb="75" eb="77">
      <t>タイヨウ</t>
    </rPh>
    <rPh sb="77" eb="79">
      <t>ネンスウ</t>
    </rPh>
    <rPh sb="80" eb="81">
      <t>コ</t>
    </rPh>
    <rPh sb="83" eb="85">
      <t>カンキョ</t>
    </rPh>
    <rPh sb="94" eb="96">
      <t>カンキョ</t>
    </rPh>
    <rPh sb="96" eb="98">
      <t>カイゼン</t>
    </rPh>
    <rPh sb="98" eb="99">
      <t>リツ</t>
    </rPh>
    <rPh sb="101" eb="103">
      <t>コウシン</t>
    </rPh>
    <rPh sb="105" eb="107">
      <t>カンキョ</t>
    </rPh>
    <phoneticPr fontId="4"/>
  </si>
  <si>
    <t>　令和２年度から企業会計へ移行し，初年度の決算であった。指標は，概ね平均値に近い数値をなっているが，事業規模が小さく経営状況が厳しいため，一般会計に依存した事業運営となっている。そのため，令和２年度に策定した経営戦略に基づき，令和４年度から料金改定を行い，経営基盤の安定を図っていく必要がある。
　また，現在はそれほど老朽化は進んでいないが，徐々に施設設備の更新が始まっており，今後の管渠等の更新についても備えておかなければならない。</t>
    <rPh sb="1" eb="3">
      <t>レイワ</t>
    </rPh>
    <rPh sb="4" eb="6">
      <t>ネンド</t>
    </rPh>
    <rPh sb="8" eb="10">
      <t>キギョウ</t>
    </rPh>
    <rPh sb="10" eb="12">
      <t>カイケイ</t>
    </rPh>
    <rPh sb="13" eb="15">
      <t>イコウ</t>
    </rPh>
    <rPh sb="17" eb="20">
      <t>ショネンド</t>
    </rPh>
    <rPh sb="21" eb="23">
      <t>ケッサン</t>
    </rPh>
    <rPh sb="28" eb="30">
      <t>シヒョウ</t>
    </rPh>
    <rPh sb="32" eb="33">
      <t>オオム</t>
    </rPh>
    <rPh sb="34" eb="37">
      <t>ヘイキンチ</t>
    </rPh>
    <rPh sb="38" eb="39">
      <t>チカ</t>
    </rPh>
    <rPh sb="40" eb="42">
      <t>スウチ</t>
    </rPh>
    <rPh sb="50" eb="52">
      <t>ジギョウ</t>
    </rPh>
    <rPh sb="52" eb="54">
      <t>キボ</t>
    </rPh>
    <rPh sb="55" eb="56">
      <t>チイ</t>
    </rPh>
    <rPh sb="58" eb="60">
      <t>ケイエイ</t>
    </rPh>
    <rPh sb="60" eb="62">
      <t>ジョウキョウ</t>
    </rPh>
    <rPh sb="63" eb="64">
      <t>キビ</t>
    </rPh>
    <rPh sb="69" eb="71">
      <t>イッパン</t>
    </rPh>
    <rPh sb="71" eb="73">
      <t>カイケイ</t>
    </rPh>
    <rPh sb="74" eb="76">
      <t>イゾン</t>
    </rPh>
    <rPh sb="78" eb="80">
      <t>ジギョウ</t>
    </rPh>
    <rPh sb="80" eb="82">
      <t>ウンエイ</t>
    </rPh>
    <rPh sb="94" eb="96">
      <t>レイワ</t>
    </rPh>
    <rPh sb="97" eb="99">
      <t>ネンド</t>
    </rPh>
    <rPh sb="100" eb="102">
      <t>サクテイ</t>
    </rPh>
    <rPh sb="104" eb="106">
      <t>ケイエイ</t>
    </rPh>
    <rPh sb="106" eb="108">
      <t>センリャク</t>
    </rPh>
    <rPh sb="109" eb="110">
      <t>モト</t>
    </rPh>
    <rPh sb="113" eb="115">
      <t>レイワ</t>
    </rPh>
    <rPh sb="116" eb="118">
      <t>ネンド</t>
    </rPh>
    <rPh sb="120" eb="122">
      <t>リョウキン</t>
    </rPh>
    <rPh sb="122" eb="124">
      <t>カイテイ</t>
    </rPh>
    <rPh sb="125" eb="126">
      <t>オコナ</t>
    </rPh>
    <rPh sb="128" eb="130">
      <t>ケイエイ</t>
    </rPh>
    <rPh sb="130" eb="132">
      <t>キバン</t>
    </rPh>
    <rPh sb="133" eb="135">
      <t>アンテイ</t>
    </rPh>
    <rPh sb="136" eb="137">
      <t>ハカ</t>
    </rPh>
    <rPh sb="141" eb="143">
      <t>ヒツヨウ</t>
    </rPh>
    <rPh sb="152" eb="154">
      <t>ゲンザイ</t>
    </rPh>
    <rPh sb="159" eb="162">
      <t>ロウキュウカ</t>
    </rPh>
    <rPh sb="163" eb="164">
      <t>スス</t>
    </rPh>
    <rPh sb="171" eb="173">
      <t>ジョジョ</t>
    </rPh>
    <rPh sb="174" eb="176">
      <t>シセツ</t>
    </rPh>
    <rPh sb="176" eb="178">
      <t>セツビ</t>
    </rPh>
    <rPh sb="179" eb="181">
      <t>コウシン</t>
    </rPh>
    <rPh sb="182" eb="183">
      <t>ハジ</t>
    </rPh>
    <rPh sb="189" eb="191">
      <t>コンゴ</t>
    </rPh>
    <rPh sb="192" eb="194">
      <t>カンキョ</t>
    </rPh>
    <rPh sb="194" eb="195">
      <t>ナド</t>
    </rPh>
    <rPh sb="196" eb="198">
      <t>コウシン</t>
    </rPh>
    <rPh sb="203" eb="204">
      <t>ソナ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</si>
</sst>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BBEA-4C5C-80EC-5C1949FA1557}"/>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0.25</c:v>
                </c:pt>
              </c:numCache>
            </c:numRef>
          </c:val>
          <c:smooth val="0"/>
          <c:extLst>
            <c:ext xmlns:c16="http://schemas.microsoft.com/office/drawing/2014/chart" uri="{C3380CC4-5D6E-409C-BE32-E72D297353CC}">
              <c16:uniqueId val="{00000001-BBEA-4C5C-80EC-5C1949FA1557}"/>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54.9</c:v>
                </c:pt>
              </c:numCache>
            </c:numRef>
          </c:val>
          <c:extLst>
            <c:ext xmlns:c16="http://schemas.microsoft.com/office/drawing/2014/chart" uri="{C3380CC4-5D6E-409C-BE32-E72D297353CC}">
              <c16:uniqueId val="{00000000-4525-48FE-B0DF-95DF6CB23D95}"/>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54.83</c:v>
                </c:pt>
              </c:numCache>
            </c:numRef>
          </c:val>
          <c:smooth val="0"/>
          <c:extLst>
            <c:ext xmlns:c16="http://schemas.microsoft.com/office/drawing/2014/chart" uri="{C3380CC4-5D6E-409C-BE32-E72D297353CC}">
              <c16:uniqueId val="{00000001-4525-48FE-B0DF-95DF6CB23D95}"/>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95.67</c:v>
                </c:pt>
              </c:numCache>
            </c:numRef>
          </c:val>
          <c:extLst>
            <c:ext xmlns:c16="http://schemas.microsoft.com/office/drawing/2014/chart" uri="{C3380CC4-5D6E-409C-BE32-E72D297353CC}">
              <c16:uniqueId val="{00000000-6AE3-4C14-95A4-773BD1CCA4B1}"/>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84.7</c:v>
                </c:pt>
              </c:numCache>
            </c:numRef>
          </c:val>
          <c:smooth val="0"/>
          <c:extLst>
            <c:ext xmlns:c16="http://schemas.microsoft.com/office/drawing/2014/chart" uri="{C3380CC4-5D6E-409C-BE32-E72D297353CC}">
              <c16:uniqueId val="{00000001-6AE3-4C14-95A4-773BD1CCA4B1}"/>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103.76</c:v>
                </c:pt>
              </c:numCache>
            </c:numRef>
          </c:val>
          <c:extLst>
            <c:ext xmlns:c16="http://schemas.microsoft.com/office/drawing/2014/chart" uri="{C3380CC4-5D6E-409C-BE32-E72D297353CC}">
              <c16:uniqueId val="{00000000-AC11-434D-BCDA-4E3A4DDDF3F5}"/>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106.37</c:v>
                </c:pt>
              </c:numCache>
            </c:numRef>
          </c:val>
          <c:smooth val="0"/>
          <c:extLst>
            <c:ext xmlns:c16="http://schemas.microsoft.com/office/drawing/2014/chart" uri="{C3380CC4-5D6E-409C-BE32-E72D297353CC}">
              <c16:uniqueId val="{00000001-AC11-434D-BCDA-4E3A4DDDF3F5}"/>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3.27</c:v>
                </c:pt>
              </c:numCache>
            </c:numRef>
          </c:val>
          <c:extLst>
            <c:ext xmlns:c16="http://schemas.microsoft.com/office/drawing/2014/chart" uri="{C3380CC4-5D6E-409C-BE32-E72D297353CC}">
              <c16:uniqueId val="{00000000-D9B6-4AFB-8C45-A25B76304702}"/>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20.34</c:v>
                </c:pt>
              </c:numCache>
            </c:numRef>
          </c:val>
          <c:smooth val="0"/>
          <c:extLst>
            <c:ext xmlns:c16="http://schemas.microsoft.com/office/drawing/2014/chart" uri="{C3380CC4-5D6E-409C-BE32-E72D297353CC}">
              <c16:uniqueId val="{00000001-D9B6-4AFB-8C45-A25B76304702}"/>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7788-40F1-845B-7EC01357FD65}"/>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7788-40F1-845B-7EC01357FD65}"/>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2218-477F-A098-989481E50DE2}"/>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139.02000000000001</c:v>
                </c:pt>
              </c:numCache>
            </c:numRef>
          </c:val>
          <c:smooth val="0"/>
          <c:extLst>
            <c:ext xmlns:c16="http://schemas.microsoft.com/office/drawing/2014/chart" uri="{C3380CC4-5D6E-409C-BE32-E72D297353CC}">
              <c16:uniqueId val="{00000001-2218-477F-A098-989481E50DE2}"/>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21.79</c:v>
                </c:pt>
              </c:numCache>
            </c:numRef>
          </c:val>
          <c:extLst>
            <c:ext xmlns:c16="http://schemas.microsoft.com/office/drawing/2014/chart" uri="{C3380CC4-5D6E-409C-BE32-E72D297353CC}">
              <c16:uniqueId val="{00000000-2ED4-4F1E-859D-5AA506494AC5}"/>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29.13</c:v>
                </c:pt>
              </c:numCache>
            </c:numRef>
          </c:val>
          <c:smooth val="0"/>
          <c:extLst>
            <c:ext xmlns:c16="http://schemas.microsoft.com/office/drawing/2014/chart" uri="{C3380CC4-5D6E-409C-BE32-E72D297353CC}">
              <c16:uniqueId val="{00000001-2ED4-4F1E-859D-5AA506494AC5}"/>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160C-407F-9EC3-59AAFBF9C24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867.83</c:v>
                </c:pt>
              </c:numCache>
            </c:numRef>
          </c:val>
          <c:smooth val="0"/>
          <c:extLst>
            <c:ext xmlns:c16="http://schemas.microsoft.com/office/drawing/2014/chart" uri="{C3380CC4-5D6E-409C-BE32-E72D297353CC}">
              <c16:uniqueId val="{00000001-160C-407F-9EC3-59AAFBF9C24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63.4</c:v>
                </c:pt>
              </c:numCache>
            </c:numRef>
          </c:val>
          <c:extLst>
            <c:ext xmlns:c16="http://schemas.microsoft.com/office/drawing/2014/chart" uri="{C3380CC4-5D6E-409C-BE32-E72D297353CC}">
              <c16:uniqueId val="{00000000-0E70-432F-9A5C-66C4E5A4FD2C}"/>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57.08</c:v>
                </c:pt>
              </c:numCache>
            </c:numRef>
          </c:val>
          <c:smooth val="0"/>
          <c:extLst>
            <c:ext xmlns:c16="http://schemas.microsoft.com/office/drawing/2014/chart" uri="{C3380CC4-5D6E-409C-BE32-E72D297353CC}">
              <c16:uniqueId val="{00000001-0E70-432F-9A5C-66C4E5A4FD2C}"/>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149.69</c:v>
                </c:pt>
              </c:numCache>
            </c:numRef>
          </c:val>
          <c:extLst>
            <c:ext xmlns:c16="http://schemas.microsoft.com/office/drawing/2014/chart" uri="{C3380CC4-5D6E-409C-BE32-E72D297353CC}">
              <c16:uniqueId val="{00000000-9E53-4421-9431-8B4B5B7D5467}"/>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274.99</c:v>
                </c:pt>
              </c:numCache>
            </c:numRef>
          </c:val>
          <c:smooth val="0"/>
          <c:extLst>
            <c:ext xmlns:c16="http://schemas.microsoft.com/office/drawing/2014/chart" uri="{C3380CC4-5D6E-409C-BE32-E72D297353CC}">
              <c16:uniqueId val="{00000001-9E53-4421-9431-8B4B5B7D5467}"/>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【121.19】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【22.21】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0" zoomScaleNormal="7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鹿児島県　南九州市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34152</v>
      </c>
      <c r="AM8" s="69"/>
      <c r="AN8" s="69"/>
      <c r="AO8" s="69"/>
      <c r="AP8" s="69"/>
      <c r="AQ8" s="69"/>
      <c r="AR8" s="69"/>
      <c r="AS8" s="69"/>
      <c r="AT8" s="68">
        <f>データ!T6</f>
        <v>357.91</v>
      </c>
      <c r="AU8" s="68"/>
      <c r="AV8" s="68"/>
      <c r="AW8" s="68"/>
      <c r="AX8" s="68"/>
      <c r="AY8" s="68"/>
      <c r="AZ8" s="68"/>
      <c r="BA8" s="68"/>
      <c r="BB8" s="68">
        <f>データ!U6</f>
        <v>95.42</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83.35</v>
      </c>
      <c r="J10" s="68"/>
      <c r="K10" s="68"/>
      <c r="L10" s="68"/>
      <c r="M10" s="68"/>
      <c r="N10" s="68"/>
      <c r="O10" s="68"/>
      <c r="P10" s="68">
        <f>データ!P6</f>
        <v>3</v>
      </c>
      <c r="Q10" s="68"/>
      <c r="R10" s="68"/>
      <c r="S10" s="68"/>
      <c r="T10" s="68"/>
      <c r="U10" s="68"/>
      <c r="V10" s="68"/>
      <c r="W10" s="68">
        <f>データ!Q6</f>
        <v>82.12</v>
      </c>
      <c r="X10" s="68"/>
      <c r="Y10" s="68"/>
      <c r="Z10" s="68"/>
      <c r="AA10" s="68"/>
      <c r="AB10" s="68"/>
      <c r="AC10" s="68"/>
      <c r="AD10" s="69">
        <f>データ!R6</f>
        <v>1870</v>
      </c>
      <c r="AE10" s="69"/>
      <c r="AF10" s="69"/>
      <c r="AG10" s="69"/>
      <c r="AH10" s="69"/>
      <c r="AI10" s="69"/>
      <c r="AJ10" s="69"/>
      <c r="AK10" s="2"/>
      <c r="AL10" s="69">
        <f>データ!V6</f>
        <v>1015</v>
      </c>
      <c r="AM10" s="69"/>
      <c r="AN10" s="69"/>
      <c r="AO10" s="69"/>
      <c r="AP10" s="69"/>
      <c r="AQ10" s="69"/>
      <c r="AR10" s="69"/>
      <c r="AS10" s="69"/>
      <c r="AT10" s="68">
        <f>データ!W6</f>
        <v>0.85</v>
      </c>
      <c r="AU10" s="68"/>
      <c r="AV10" s="68"/>
      <c r="AW10" s="68"/>
      <c r="AX10" s="68"/>
      <c r="AY10" s="68"/>
      <c r="AZ10" s="68"/>
      <c r="BA10" s="68"/>
      <c r="BB10" s="68">
        <f>データ!X6</f>
        <v>1194.1199999999999</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118</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【104.99】</v>
      </c>
      <c r="F85" s="26" t="str">
        <f>データ!AT6</f>
        <v>【121.19】</v>
      </c>
      <c r="G85" s="26" t="str">
        <f>データ!BE6</f>
        <v>【32.80】</v>
      </c>
      <c r="H85" s="26" t="str">
        <f>データ!BP6</f>
        <v>【832.52】</v>
      </c>
      <c r="I85" s="26" t="str">
        <f>データ!CA6</f>
        <v>【60.94】</v>
      </c>
      <c r="J85" s="26" t="str">
        <f>データ!CL6</f>
        <v>【253.04】</v>
      </c>
      <c r="K85" s="26" t="str">
        <f>データ!CW6</f>
        <v>【54.84】</v>
      </c>
      <c r="L85" s="26" t="str">
        <f>データ!DH6</f>
        <v>【86.60】</v>
      </c>
      <c r="M85" s="26" t="str">
        <f>データ!DS6</f>
        <v>【22.21】</v>
      </c>
      <c r="N85" s="26" t="str">
        <f>データ!ED6</f>
        <v>【0.00】</v>
      </c>
      <c r="O85" s="26" t="str">
        <f>データ!EO6</f>
        <v>【0.16】</v>
      </c>
    </row>
  </sheetData>
  <sheetProtection algorithmName="SHA-512" hashValue="i9UAW0UXS4g1cKm+tGeddOwF7u85xgsgwZG5CpUvsTLNwUXq/HOSwqv+U8NF3HaeB5cLiLu+W+axJf4wUGa7HQ==" saltValue="d4ep4jOnQ9py8pOYySIVa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462233</v>
      </c>
      <c r="D6" s="33">
        <f t="shared" si="3"/>
        <v>46</v>
      </c>
      <c r="E6" s="33">
        <f t="shared" si="3"/>
        <v>17</v>
      </c>
      <c r="F6" s="33">
        <f t="shared" si="3"/>
        <v>5</v>
      </c>
      <c r="G6" s="33">
        <f t="shared" si="3"/>
        <v>0</v>
      </c>
      <c r="H6" s="33" t="str">
        <f t="shared" si="3"/>
        <v>鹿児島県　南九州市</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83.35</v>
      </c>
      <c r="P6" s="34">
        <f t="shared" si="3"/>
        <v>3</v>
      </c>
      <c r="Q6" s="34">
        <f t="shared" si="3"/>
        <v>82.12</v>
      </c>
      <c r="R6" s="34">
        <f t="shared" si="3"/>
        <v>1870</v>
      </c>
      <c r="S6" s="34">
        <f t="shared" si="3"/>
        <v>34152</v>
      </c>
      <c r="T6" s="34">
        <f t="shared" si="3"/>
        <v>357.91</v>
      </c>
      <c r="U6" s="34">
        <f t="shared" si="3"/>
        <v>95.42</v>
      </c>
      <c r="V6" s="34">
        <f t="shared" si="3"/>
        <v>1015</v>
      </c>
      <c r="W6" s="34">
        <f t="shared" si="3"/>
        <v>0.85</v>
      </c>
      <c r="X6" s="34">
        <f t="shared" si="3"/>
        <v>1194.1199999999999</v>
      </c>
      <c r="Y6" s="35" t="str">
        <f>IF(Y7="",NA(),Y7)</f>
        <v>-</v>
      </c>
      <c r="Z6" s="35" t="str">
        <f t="shared" ref="Z6:AH6" si="4">IF(Z7="",NA(),Z7)</f>
        <v>-</v>
      </c>
      <c r="AA6" s="35" t="str">
        <f t="shared" si="4"/>
        <v>-</v>
      </c>
      <c r="AB6" s="35" t="str">
        <f t="shared" si="4"/>
        <v>-</v>
      </c>
      <c r="AC6" s="35">
        <f t="shared" si="4"/>
        <v>103.76</v>
      </c>
      <c r="AD6" s="35" t="str">
        <f t="shared" si="4"/>
        <v>-</v>
      </c>
      <c r="AE6" s="35" t="str">
        <f t="shared" si="4"/>
        <v>-</v>
      </c>
      <c r="AF6" s="35" t="str">
        <f t="shared" si="4"/>
        <v>-</v>
      </c>
      <c r="AG6" s="35" t="str">
        <f t="shared" si="4"/>
        <v>-</v>
      </c>
      <c r="AH6" s="35">
        <f t="shared" si="4"/>
        <v>106.37</v>
      </c>
      <c r="AI6" s="34" t="str">
        <f>IF(AI7="","",IF(AI7="-","【-】","【"&amp;SUBSTITUTE(TEXT(AI7,"#,##0.00"),"-","△")&amp;"】"))</f>
        <v>【104.99】</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139.02000000000001</v>
      </c>
      <c r="AT6" s="34" t="str">
        <f>IF(AT7="","",IF(AT7="-","【-】","【"&amp;SUBSTITUTE(TEXT(AT7,"#,##0.00"),"-","△")&amp;"】"))</f>
        <v>【121.19】</v>
      </c>
      <c r="AU6" s="35" t="str">
        <f>IF(AU7="",NA(),AU7)</f>
        <v>-</v>
      </c>
      <c r="AV6" s="35" t="str">
        <f t="shared" ref="AV6:BD6" si="6">IF(AV7="",NA(),AV7)</f>
        <v>-</v>
      </c>
      <c r="AW6" s="35" t="str">
        <f t="shared" si="6"/>
        <v>-</v>
      </c>
      <c r="AX6" s="35" t="str">
        <f t="shared" si="6"/>
        <v>-</v>
      </c>
      <c r="AY6" s="35">
        <f t="shared" si="6"/>
        <v>21.79</v>
      </c>
      <c r="AZ6" s="35" t="str">
        <f t="shared" si="6"/>
        <v>-</v>
      </c>
      <c r="BA6" s="35" t="str">
        <f t="shared" si="6"/>
        <v>-</v>
      </c>
      <c r="BB6" s="35" t="str">
        <f t="shared" si="6"/>
        <v>-</v>
      </c>
      <c r="BC6" s="35" t="str">
        <f t="shared" si="6"/>
        <v>-</v>
      </c>
      <c r="BD6" s="35">
        <f t="shared" si="6"/>
        <v>29.13</v>
      </c>
      <c r="BE6" s="34" t="str">
        <f>IF(BE7="","",IF(BE7="-","【-】","【"&amp;SUBSTITUTE(TEXT(BE7,"#,##0.00"),"-","△")&amp;"】"))</f>
        <v>【32.80】</v>
      </c>
      <c r="BF6" s="35" t="str">
        <f>IF(BF7="",NA(),BF7)</f>
        <v>-</v>
      </c>
      <c r="BG6" s="35" t="str">
        <f t="shared" ref="BG6:BO6" si="7">IF(BG7="",NA(),BG7)</f>
        <v>-</v>
      </c>
      <c r="BH6" s="35" t="str">
        <f t="shared" si="7"/>
        <v>-</v>
      </c>
      <c r="BI6" s="35" t="str">
        <f t="shared" si="7"/>
        <v>-</v>
      </c>
      <c r="BJ6" s="34">
        <f t="shared" si="7"/>
        <v>0</v>
      </c>
      <c r="BK6" s="35" t="str">
        <f t="shared" si="7"/>
        <v>-</v>
      </c>
      <c r="BL6" s="35" t="str">
        <f t="shared" si="7"/>
        <v>-</v>
      </c>
      <c r="BM6" s="35" t="str">
        <f t="shared" si="7"/>
        <v>-</v>
      </c>
      <c r="BN6" s="35" t="str">
        <f t="shared" si="7"/>
        <v>-</v>
      </c>
      <c r="BO6" s="35">
        <f t="shared" si="7"/>
        <v>867.83</v>
      </c>
      <c r="BP6" s="34" t="str">
        <f>IF(BP7="","",IF(BP7="-","【-】","【"&amp;SUBSTITUTE(TEXT(BP7,"#,##0.00"),"-","△")&amp;"】"))</f>
        <v>【832.52】</v>
      </c>
      <c r="BQ6" s="35" t="str">
        <f>IF(BQ7="",NA(),BQ7)</f>
        <v>-</v>
      </c>
      <c r="BR6" s="35" t="str">
        <f t="shared" ref="BR6:BZ6" si="8">IF(BR7="",NA(),BR7)</f>
        <v>-</v>
      </c>
      <c r="BS6" s="35" t="str">
        <f t="shared" si="8"/>
        <v>-</v>
      </c>
      <c r="BT6" s="35" t="str">
        <f t="shared" si="8"/>
        <v>-</v>
      </c>
      <c r="BU6" s="35">
        <f t="shared" si="8"/>
        <v>63.4</v>
      </c>
      <c r="BV6" s="35" t="str">
        <f t="shared" si="8"/>
        <v>-</v>
      </c>
      <c r="BW6" s="35" t="str">
        <f t="shared" si="8"/>
        <v>-</v>
      </c>
      <c r="BX6" s="35" t="str">
        <f t="shared" si="8"/>
        <v>-</v>
      </c>
      <c r="BY6" s="35" t="str">
        <f t="shared" si="8"/>
        <v>-</v>
      </c>
      <c r="BZ6" s="35">
        <f t="shared" si="8"/>
        <v>57.08</v>
      </c>
      <c r="CA6" s="34" t="str">
        <f>IF(CA7="","",IF(CA7="-","【-】","【"&amp;SUBSTITUTE(TEXT(CA7,"#,##0.00"),"-","△")&amp;"】"))</f>
        <v>【60.94】</v>
      </c>
      <c r="CB6" s="35" t="str">
        <f>IF(CB7="",NA(),CB7)</f>
        <v>-</v>
      </c>
      <c r="CC6" s="35" t="str">
        <f t="shared" ref="CC6:CK6" si="9">IF(CC7="",NA(),CC7)</f>
        <v>-</v>
      </c>
      <c r="CD6" s="35" t="str">
        <f t="shared" si="9"/>
        <v>-</v>
      </c>
      <c r="CE6" s="35" t="str">
        <f t="shared" si="9"/>
        <v>-</v>
      </c>
      <c r="CF6" s="35">
        <f t="shared" si="9"/>
        <v>149.69</v>
      </c>
      <c r="CG6" s="35" t="str">
        <f t="shared" si="9"/>
        <v>-</v>
      </c>
      <c r="CH6" s="35" t="str">
        <f t="shared" si="9"/>
        <v>-</v>
      </c>
      <c r="CI6" s="35" t="str">
        <f t="shared" si="9"/>
        <v>-</v>
      </c>
      <c r="CJ6" s="35" t="str">
        <f t="shared" si="9"/>
        <v>-</v>
      </c>
      <c r="CK6" s="35">
        <f t="shared" si="9"/>
        <v>274.99</v>
      </c>
      <c r="CL6" s="34" t="str">
        <f>IF(CL7="","",IF(CL7="-","【-】","【"&amp;SUBSTITUTE(TEXT(CL7,"#,##0.00"),"-","△")&amp;"】"))</f>
        <v>【253.04】</v>
      </c>
      <c r="CM6" s="35" t="str">
        <f>IF(CM7="",NA(),CM7)</f>
        <v>-</v>
      </c>
      <c r="CN6" s="35" t="str">
        <f t="shared" ref="CN6:CV6" si="10">IF(CN7="",NA(),CN7)</f>
        <v>-</v>
      </c>
      <c r="CO6" s="35" t="str">
        <f t="shared" si="10"/>
        <v>-</v>
      </c>
      <c r="CP6" s="35" t="str">
        <f t="shared" si="10"/>
        <v>-</v>
      </c>
      <c r="CQ6" s="35">
        <f t="shared" si="10"/>
        <v>54.9</v>
      </c>
      <c r="CR6" s="35" t="str">
        <f t="shared" si="10"/>
        <v>-</v>
      </c>
      <c r="CS6" s="35" t="str">
        <f t="shared" si="10"/>
        <v>-</v>
      </c>
      <c r="CT6" s="35" t="str">
        <f t="shared" si="10"/>
        <v>-</v>
      </c>
      <c r="CU6" s="35" t="str">
        <f t="shared" si="10"/>
        <v>-</v>
      </c>
      <c r="CV6" s="35">
        <f t="shared" si="10"/>
        <v>54.83</v>
      </c>
      <c r="CW6" s="34" t="str">
        <f>IF(CW7="","",IF(CW7="-","【-】","【"&amp;SUBSTITUTE(TEXT(CW7,"#,##0.00"),"-","△")&amp;"】"))</f>
        <v>【54.84】</v>
      </c>
      <c r="CX6" s="35" t="str">
        <f>IF(CX7="",NA(),CX7)</f>
        <v>-</v>
      </c>
      <c r="CY6" s="35" t="str">
        <f t="shared" ref="CY6:DG6" si="11">IF(CY7="",NA(),CY7)</f>
        <v>-</v>
      </c>
      <c r="CZ6" s="35" t="str">
        <f t="shared" si="11"/>
        <v>-</v>
      </c>
      <c r="DA6" s="35" t="str">
        <f t="shared" si="11"/>
        <v>-</v>
      </c>
      <c r="DB6" s="35">
        <f t="shared" si="11"/>
        <v>95.67</v>
      </c>
      <c r="DC6" s="35" t="str">
        <f t="shared" si="11"/>
        <v>-</v>
      </c>
      <c r="DD6" s="35" t="str">
        <f t="shared" si="11"/>
        <v>-</v>
      </c>
      <c r="DE6" s="35" t="str">
        <f t="shared" si="11"/>
        <v>-</v>
      </c>
      <c r="DF6" s="35" t="str">
        <f t="shared" si="11"/>
        <v>-</v>
      </c>
      <c r="DG6" s="35">
        <f t="shared" si="11"/>
        <v>84.7</v>
      </c>
      <c r="DH6" s="34" t="str">
        <f>IF(DH7="","",IF(DH7="-","【-】","【"&amp;SUBSTITUTE(TEXT(DH7,"#,##0.00"),"-","△")&amp;"】"))</f>
        <v>【86.60】</v>
      </c>
      <c r="DI6" s="35" t="str">
        <f>IF(DI7="",NA(),DI7)</f>
        <v>-</v>
      </c>
      <c r="DJ6" s="35" t="str">
        <f t="shared" ref="DJ6:DR6" si="12">IF(DJ7="",NA(),DJ7)</f>
        <v>-</v>
      </c>
      <c r="DK6" s="35" t="str">
        <f t="shared" si="12"/>
        <v>-</v>
      </c>
      <c r="DL6" s="35" t="str">
        <f t="shared" si="12"/>
        <v>-</v>
      </c>
      <c r="DM6" s="35">
        <f t="shared" si="12"/>
        <v>3.27</v>
      </c>
      <c r="DN6" s="35" t="str">
        <f t="shared" si="12"/>
        <v>-</v>
      </c>
      <c r="DO6" s="35" t="str">
        <f t="shared" si="12"/>
        <v>-</v>
      </c>
      <c r="DP6" s="35" t="str">
        <f t="shared" si="12"/>
        <v>-</v>
      </c>
      <c r="DQ6" s="35" t="str">
        <f t="shared" si="12"/>
        <v>-</v>
      </c>
      <c r="DR6" s="35">
        <f t="shared" si="12"/>
        <v>20.34</v>
      </c>
      <c r="DS6" s="34" t="str">
        <f>IF(DS7="","",IF(DS7="-","【-】","【"&amp;SUBSTITUTE(TEXT(DS7,"#,##0.00"),"-","△")&amp;"】"))</f>
        <v>【22.21】</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【0.00】</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0.25</v>
      </c>
      <c r="EO6" s="34" t="str">
        <f>IF(EO7="","",IF(EO7="-","【-】","【"&amp;SUBSTITUTE(TEXT(EO7,"#,##0.00"),"-","△")&amp;"】"))</f>
        <v>【0.16】</v>
      </c>
    </row>
    <row r="7" spans="1:148" s="36" customFormat="1" x14ac:dyDescent="0.15">
      <c r="A7" s="28"/>
      <c r="B7" s="37">
        <v>2020</v>
      </c>
      <c r="C7" s="37">
        <v>462233</v>
      </c>
      <c r="D7" s="37">
        <v>46</v>
      </c>
      <c r="E7" s="37">
        <v>17</v>
      </c>
      <c r="F7" s="37">
        <v>5</v>
      </c>
      <c r="G7" s="37">
        <v>0</v>
      </c>
      <c r="H7" s="37" t="s">
        <v>96</v>
      </c>
      <c r="I7" s="37" t="s">
        <v>97</v>
      </c>
      <c r="J7" s="37" t="s">
        <v>98</v>
      </c>
      <c r="K7" s="37" t="s">
        <v>99</v>
      </c>
      <c r="L7" s="37" t="s">
        <v>100</v>
      </c>
      <c r="M7" s="37" t="s">
        <v>101</v>
      </c>
      <c r="N7" s="38" t="s">
        <v>102</v>
      </c>
      <c r="O7" s="38">
        <v>83.35</v>
      </c>
      <c r="P7" s="38">
        <v>3</v>
      </c>
      <c r="Q7" s="38">
        <v>82.12</v>
      </c>
      <c r="R7" s="38">
        <v>1870</v>
      </c>
      <c r="S7" s="38">
        <v>34152</v>
      </c>
      <c r="T7" s="38">
        <v>357.91</v>
      </c>
      <c r="U7" s="38">
        <v>95.42</v>
      </c>
      <c r="V7" s="38">
        <v>1015</v>
      </c>
      <c r="W7" s="38">
        <v>0.85</v>
      </c>
      <c r="X7" s="38">
        <v>1194.1199999999999</v>
      </c>
      <c r="Y7" s="38" t="s">
        <v>102</v>
      </c>
      <c r="Z7" s="38" t="s">
        <v>102</v>
      </c>
      <c r="AA7" s="38" t="s">
        <v>102</v>
      </c>
      <c r="AB7" s="38" t="s">
        <v>102</v>
      </c>
      <c r="AC7" s="38">
        <v>103.76</v>
      </c>
      <c r="AD7" s="38" t="s">
        <v>102</v>
      </c>
      <c r="AE7" s="38" t="s">
        <v>102</v>
      </c>
      <c r="AF7" s="38" t="s">
        <v>102</v>
      </c>
      <c r="AG7" s="38" t="s">
        <v>102</v>
      </c>
      <c r="AH7" s="38">
        <v>106.37</v>
      </c>
      <c r="AI7" s="38">
        <v>104.99</v>
      </c>
      <c r="AJ7" s="38" t="s">
        <v>102</v>
      </c>
      <c r="AK7" s="38" t="s">
        <v>102</v>
      </c>
      <c r="AL7" s="38" t="s">
        <v>102</v>
      </c>
      <c r="AM7" s="38" t="s">
        <v>102</v>
      </c>
      <c r="AN7" s="38">
        <v>0</v>
      </c>
      <c r="AO7" s="38" t="s">
        <v>102</v>
      </c>
      <c r="AP7" s="38" t="s">
        <v>102</v>
      </c>
      <c r="AQ7" s="38" t="s">
        <v>102</v>
      </c>
      <c r="AR7" s="38" t="s">
        <v>102</v>
      </c>
      <c r="AS7" s="38">
        <v>139.02000000000001</v>
      </c>
      <c r="AT7" s="38">
        <v>121.19</v>
      </c>
      <c r="AU7" s="38" t="s">
        <v>102</v>
      </c>
      <c r="AV7" s="38" t="s">
        <v>102</v>
      </c>
      <c r="AW7" s="38" t="s">
        <v>102</v>
      </c>
      <c r="AX7" s="38" t="s">
        <v>102</v>
      </c>
      <c r="AY7" s="38">
        <v>21.79</v>
      </c>
      <c r="AZ7" s="38" t="s">
        <v>102</v>
      </c>
      <c r="BA7" s="38" t="s">
        <v>102</v>
      </c>
      <c r="BB7" s="38" t="s">
        <v>102</v>
      </c>
      <c r="BC7" s="38" t="s">
        <v>102</v>
      </c>
      <c r="BD7" s="38">
        <v>29.13</v>
      </c>
      <c r="BE7" s="38">
        <v>32.799999999999997</v>
      </c>
      <c r="BF7" s="38" t="s">
        <v>102</v>
      </c>
      <c r="BG7" s="38" t="s">
        <v>102</v>
      </c>
      <c r="BH7" s="38" t="s">
        <v>102</v>
      </c>
      <c r="BI7" s="38" t="s">
        <v>102</v>
      </c>
      <c r="BJ7" s="38">
        <v>0</v>
      </c>
      <c r="BK7" s="38" t="s">
        <v>102</v>
      </c>
      <c r="BL7" s="38" t="s">
        <v>102</v>
      </c>
      <c r="BM7" s="38" t="s">
        <v>102</v>
      </c>
      <c r="BN7" s="38" t="s">
        <v>102</v>
      </c>
      <c r="BO7" s="38">
        <v>867.83</v>
      </c>
      <c r="BP7" s="38">
        <v>832.52</v>
      </c>
      <c r="BQ7" s="38" t="s">
        <v>102</v>
      </c>
      <c r="BR7" s="38" t="s">
        <v>102</v>
      </c>
      <c r="BS7" s="38" t="s">
        <v>102</v>
      </c>
      <c r="BT7" s="38" t="s">
        <v>102</v>
      </c>
      <c r="BU7" s="38">
        <v>63.4</v>
      </c>
      <c r="BV7" s="38" t="s">
        <v>102</v>
      </c>
      <c r="BW7" s="38" t="s">
        <v>102</v>
      </c>
      <c r="BX7" s="38" t="s">
        <v>102</v>
      </c>
      <c r="BY7" s="38" t="s">
        <v>102</v>
      </c>
      <c r="BZ7" s="38">
        <v>57.08</v>
      </c>
      <c r="CA7" s="38">
        <v>60.94</v>
      </c>
      <c r="CB7" s="38" t="s">
        <v>102</v>
      </c>
      <c r="CC7" s="38" t="s">
        <v>102</v>
      </c>
      <c r="CD7" s="38" t="s">
        <v>102</v>
      </c>
      <c r="CE7" s="38" t="s">
        <v>102</v>
      </c>
      <c r="CF7" s="38">
        <v>149.69</v>
      </c>
      <c r="CG7" s="38" t="s">
        <v>102</v>
      </c>
      <c r="CH7" s="38" t="s">
        <v>102</v>
      </c>
      <c r="CI7" s="38" t="s">
        <v>102</v>
      </c>
      <c r="CJ7" s="38" t="s">
        <v>102</v>
      </c>
      <c r="CK7" s="38">
        <v>274.99</v>
      </c>
      <c r="CL7" s="38">
        <v>253.04</v>
      </c>
      <c r="CM7" s="38" t="s">
        <v>102</v>
      </c>
      <c r="CN7" s="38" t="s">
        <v>102</v>
      </c>
      <c r="CO7" s="38" t="s">
        <v>102</v>
      </c>
      <c r="CP7" s="38" t="s">
        <v>102</v>
      </c>
      <c r="CQ7" s="38">
        <v>54.9</v>
      </c>
      <c r="CR7" s="38" t="s">
        <v>102</v>
      </c>
      <c r="CS7" s="38" t="s">
        <v>102</v>
      </c>
      <c r="CT7" s="38" t="s">
        <v>102</v>
      </c>
      <c r="CU7" s="38" t="s">
        <v>102</v>
      </c>
      <c r="CV7" s="38">
        <v>54.83</v>
      </c>
      <c r="CW7" s="38">
        <v>54.84</v>
      </c>
      <c r="CX7" s="38" t="s">
        <v>102</v>
      </c>
      <c r="CY7" s="38" t="s">
        <v>102</v>
      </c>
      <c r="CZ7" s="38" t="s">
        <v>102</v>
      </c>
      <c r="DA7" s="38" t="s">
        <v>102</v>
      </c>
      <c r="DB7" s="38">
        <v>95.67</v>
      </c>
      <c r="DC7" s="38" t="s">
        <v>102</v>
      </c>
      <c r="DD7" s="38" t="s">
        <v>102</v>
      </c>
      <c r="DE7" s="38" t="s">
        <v>102</v>
      </c>
      <c r="DF7" s="38" t="s">
        <v>102</v>
      </c>
      <c r="DG7" s="38">
        <v>84.7</v>
      </c>
      <c r="DH7" s="38">
        <v>86.6</v>
      </c>
      <c r="DI7" s="38" t="s">
        <v>102</v>
      </c>
      <c r="DJ7" s="38" t="s">
        <v>102</v>
      </c>
      <c r="DK7" s="38" t="s">
        <v>102</v>
      </c>
      <c r="DL7" s="38" t="s">
        <v>102</v>
      </c>
      <c r="DM7" s="38">
        <v>3.27</v>
      </c>
      <c r="DN7" s="38" t="s">
        <v>102</v>
      </c>
      <c r="DO7" s="38" t="s">
        <v>102</v>
      </c>
      <c r="DP7" s="38" t="s">
        <v>102</v>
      </c>
      <c r="DQ7" s="38" t="s">
        <v>102</v>
      </c>
      <c r="DR7" s="38">
        <v>20.34</v>
      </c>
      <c r="DS7" s="38">
        <v>22.21</v>
      </c>
      <c r="DT7" s="38" t="s">
        <v>102</v>
      </c>
      <c r="DU7" s="38" t="s">
        <v>102</v>
      </c>
      <c r="DV7" s="38" t="s">
        <v>102</v>
      </c>
      <c r="DW7" s="38" t="s">
        <v>102</v>
      </c>
      <c r="DX7" s="38">
        <v>0</v>
      </c>
      <c r="DY7" s="38" t="s">
        <v>102</v>
      </c>
      <c r="DZ7" s="38" t="s">
        <v>102</v>
      </c>
      <c r="EA7" s="38" t="s">
        <v>102</v>
      </c>
      <c r="EB7" s="38" t="s">
        <v>102</v>
      </c>
      <c r="EC7" s="38">
        <v>0</v>
      </c>
      <c r="ED7" s="38">
        <v>0</v>
      </c>
      <c r="EE7" s="38" t="s">
        <v>102</v>
      </c>
      <c r="EF7" s="38" t="s">
        <v>102</v>
      </c>
      <c r="EG7" s="38" t="s">
        <v>102</v>
      </c>
      <c r="EH7" s="38" t="s">
        <v>102</v>
      </c>
      <c r="EI7" s="38">
        <v>0</v>
      </c>
      <c r="EJ7" s="38" t="s">
        <v>102</v>
      </c>
      <c r="EK7" s="38" t="s">
        <v>102</v>
      </c>
      <c r="EL7" s="38" t="s">
        <v>102</v>
      </c>
      <c r="EM7" s="38" t="s">
        <v>102</v>
      </c>
      <c r="EN7" s="38">
        <v>0.25</v>
      </c>
      <c r="EO7" s="38">
        <v>0.16</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112</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2022-01-13T02:54:00Z</cp:lastPrinted>
  <dcterms:created xsi:type="dcterms:W3CDTF">2021-12-03T07:35:40Z</dcterms:created>
  <dcterms:modified xsi:type="dcterms:W3CDTF">2022-02-09T01:57:16Z</dcterms:modified>
  <cp:category/>
</cp:coreProperties>
</file>