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8伊佐市\"/>
    </mc:Choice>
  </mc:AlternateContent>
  <workbookProtection workbookAlgorithmName="SHA-512" workbookHashValue="IMgJk10sHzhirfuL8v0DGIiI1ht1Uj1ss9YozgPeDJpW3BUhblohlkxZbODbKgBdw+S270XpoBmr6LXdORyUrw==" workbookSaltValue="+dajtDP2nJIAmF34asXAb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<sst xmlns="http://schemas.openxmlformats.org/spreadsheetml/2006/main" count="236" uniqueCount="120">
  <si>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</si>
  <si>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</si>
  <si>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</si>
  <si>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</si>
  <si>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</si>
  <si>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</si>
  <si>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</si>
  <si>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</si>
  <si>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</si>
  <si>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</si>
  <si>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</si>
  <si>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</si>
  <si>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</si>
  <si>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</si>
  <si>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</si>
  <si>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</si>
  <si>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</si>
  <si>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</si>
  <si>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</si>
  <si>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</si>
  <si>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</si>
  <si>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</si>
  <si>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</si>
  <si>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</si>
  <si>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</si>
  <si>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</si>
  <si>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</si>
  <si>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</si>
  <si>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</si>
  <si>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</si>
  <si>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</si>
  <si>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</si>
  <si>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</si>
  <si>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</si>
  <si>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</si>
  <si>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</si>
  <si>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</si>
  <si>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</si>
  <si>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</si>
  <si>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</si>
  <si>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</si>
  <si>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</si>
  <si>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</si>
  <si>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</si>
  <si>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</si>
  <si>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</si>
  <si>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</si>
  <si>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</si>
  <si>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</si>
  <si>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</si>
  <si>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</si>
  <si>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</si>
  <si>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</si>
  <si>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</si>
  <si>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</si>
  <si>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</si>
  <si>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</si>
  <si>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</si>
  <si>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</si>
  <si>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</si>
  <si>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</si>
  <si>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</si>
  <si>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</si>
  <si>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</si>
  <si>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</si>
  <si>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</si>
  <si>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</si>
  <si>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</si>
  <si>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</si>
  <si>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</si>
  <si>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</si>
  <si>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</si>
  <si>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</si>
  <si>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</si>
  <si>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</si>
  <si>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</si>
  <si>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</si>
  <si>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</si>
  <si>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</si>
  <si>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</si>
  <si>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</si>
  <si>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</si>
  <si>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</si>
  <si>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</si>
  <si>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</si>
  <si>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</si>
  <si>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</si>
  <si>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</si>
  <si>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</si>
  <si>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</si>
  <si>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</si>
  <si>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</si>
  <si>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</si>
  <si>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</si>
  <si>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</si>
  <si>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</si>
  <si>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</si>
  <si>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</si>
  <si>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</si>
  <si>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</si>
  <si>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</si>
  <si>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</si>
  <si>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</si>
  <si>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</si>
  <si>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</si>
  <si>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</si>
  <si>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</si>
  <si>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</si>
  <si>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</si>
  <si>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</si>
  <si>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</si>
  <si>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</si>
  <si>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</si>
  <si>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</si>
  <si>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</si>
  <si>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</si>
  <si>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</si>
  <si>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令和５年４月に地方公営企業法を適用し企業会計方式になるため、財務内容の実態がより明らかになる。
　維持管理費だけでなく、資産規模を縮小し減価償却費を抑えた経営を考え、一般会計繰入においても、基準外繰入を少しでも縮小する経営が重要である。</t>
    <rPh sb="6" eb="7">
      <t>ツキ</t>
    </rPh>
    <rPh sb="8" eb="10">
      <t>チホウ</t>
    </rPh>
    <rPh sb="19" eb="23">
      <t>キギョウカイケイ</t>
    </rPh>
    <rPh sb="23" eb="25">
      <t>ホウシキ</t>
    </rPh>
    <phoneticPr fontId="4"/>
  </si>
  <si>
    <r>
      <t>①収益的収支比率については、収益の大部分を一般会計繰入金に依存している状況であり、かつ使用料収入については増加は見込めない。令和５年から平出水地区の機能強化更新を控えており、ダウンサイジングを念頭に、長期的な費用の削減を図る。
②企業債残高対事業規模比率については、類似団体と比較すると少額である。引き続き企業債残高の抑制に努めるため、低コストを意識した機能強化対策を行い老朽化した施設や機械の更新を行っていく。
③経費回収率及び汚水処理原価については、経費削減に努めるしかない。
④施設利用率については、加入者の増加は見込めないため、令和５年からの平出水地区の機能強化更新によって過剰な処理能力を減らす方法を検討する
。
⑤水洗化率については、今後も少しでも新規加入者を増やし、汲取式や単独浄化槽からの転換を広報</t>
    </r>
    <r>
      <rPr>
        <sz val="11"/>
        <rFont val="ＭＳ ゴシック"/>
        <family val="3"/>
        <charset val="128"/>
      </rPr>
      <t>誌</t>
    </r>
    <r>
      <rPr>
        <sz val="11"/>
        <color theme="1"/>
        <rFont val="ＭＳ ゴシック"/>
        <family val="3"/>
        <charset val="128"/>
      </rPr>
      <t xml:space="preserve">等で啓発していく。
</t>
    </r>
    <rPh sb="43" eb="46">
      <t>シヨウリョウ</t>
    </rPh>
    <rPh sb="46" eb="48">
      <t>シュウニュウ</t>
    </rPh>
    <rPh sb="53" eb="55">
      <t>ゾウカ</t>
    </rPh>
    <rPh sb="56" eb="58">
      <t>ミコ</t>
    </rPh>
    <rPh sb="62" eb="64">
      <t>レイワ</t>
    </rPh>
    <rPh sb="65" eb="66">
      <t>ネン</t>
    </rPh>
    <rPh sb="78" eb="80">
      <t>コウシン</t>
    </rPh>
    <rPh sb="81" eb="82">
      <t>ヒカ</t>
    </rPh>
    <rPh sb="96" eb="98">
      <t>ネントウ</t>
    </rPh>
    <rPh sb="100" eb="102">
      <t>チョウキ</t>
    </rPh>
    <rPh sb="102" eb="103">
      <t>テキ</t>
    </rPh>
    <rPh sb="104" eb="106">
      <t>ヒヨウ</t>
    </rPh>
    <rPh sb="107" eb="109">
      <t>サクゲン</t>
    </rPh>
    <rPh sb="215" eb="216">
      <t>オヨ</t>
    </rPh>
    <rPh sb="217" eb="219">
      <t>オスイ</t>
    </rPh>
    <rPh sb="219" eb="221">
      <t>ショリ</t>
    </rPh>
    <rPh sb="221" eb="223">
      <t>ゲンカ</t>
    </rPh>
    <rPh sb="229" eb="231">
      <t>ケイヒ</t>
    </rPh>
    <rPh sb="263" eb="265">
      <t>ミコ</t>
    </rPh>
    <rPh sb="294" eb="296">
      <t>カジョウ</t>
    </rPh>
    <rPh sb="297" eb="299">
      <t>ショリ</t>
    </rPh>
    <rPh sb="299" eb="301">
      <t>ノウリョク</t>
    </rPh>
    <rPh sb="302" eb="303">
      <t>ヘ</t>
    </rPh>
    <rPh sb="305" eb="307">
      <t>ホウホウ</t>
    </rPh>
    <rPh sb="308" eb="310">
      <t>ケントウ</t>
    </rPh>
    <rPh sb="329" eb="330">
      <t>スコ</t>
    </rPh>
    <rPh sb="333" eb="335">
      <t>シンキ</t>
    </rPh>
    <rPh sb="335" eb="337">
      <t>カニュウ</t>
    </rPh>
    <rPh sb="337" eb="338">
      <t>モノ</t>
    </rPh>
    <rPh sb="339" eb="340">
      <t>フ</t>
    </rPh>
    <rPh sb="347" eb="349">
      <t>タンドク</t>
    </rPh>
    <rPh sb="349" eb="352">
      <t>ジョウカソウ</t>
    </rPh>
    <rPh sb="355" eb="357">
      <t>テンカン</t>
    </rPh>
    <phoneticPr fontId="4"/>
  </si>
  <si>
    <r>
      <t>　令和５年から平出水地区の機能強化更新を控えているが、一部の地域の管渠の除却・新設を行い、</t>
    </r>
    <r>
      <rPr>
        <sz val="11"/>
        <rFont val="ＭＳ ゴシック"/>
        <family val="3"/>
        <charset val="128"/>
      </rPr>
      <t>管の総延長を縮小</t>
    </r>
    <r>
      <rPr>
        <sz val="11"/>
        <color theme="1"/>
        <rFont val="ＭＳ ゴシック"/>
        <family val="3"/>
        <charset val="128"/>
      </rPr>
      <t>する検討する。</t>
    </r>
    <rPh sb="27" eb="29">
      <t>イチブ</t>
    </rPh>
    <rPh sb="30" eb="32">
      <t>チイキ</t>
    </rPh>
    <rPh sb="33" eb="35">
      <t>カンキョ</t>
    </rPh>
    <rPh sb="36" eb="38">
      <t>ジョキャク</t>
    </rPh>
    <rPh sb="39" eb="41">
      <t>シンセツ</t>
    </rPh>
    <rPh sb="42" eb="43">
      <t>オコナ</t>
    </rPh>
    <rPh sb="45" eb="46">
      <t>クダ</t>
    </rPh>
    <rPh sb="47" eb="48">
      <t>ソウ</t>
    </rPh>
    <rPh sb="48" eb="50">
      <t>エンチョウ</t>
    </rPh>
    <rPh sb="51" eb="53">
      <t>シュクショウ</t>
    </rPh>
    <rPh sb="55" eb="5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</si>
</sst>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78-4787-ADDC-B55EA8E694DB}"/>
            </c:ext>
          </c:extLst>
        </c:ser>
        <c:dLbls>
          <c:showLegendKey val="0"/>
          <c:showVal val="0"/>
          <c:showCatName val="0"/>
          <c:showSerName val="0"/>
          <c:showPercent val="0"/>
          <c:showBubbleSize val="0"/>
        </c:dLbls>
        <c:gapWidth val="150"/>
        <c:axId val="358547696"/>
        <c:axId val="3574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1278-4787-ADDC-B55EA8E694DB}"/>
            </c:ext>
          </c:extLst>
        </c:ser>
        <c:dLbls>
          <c:showLegendKey val="0"/>
          <c:showVal val="0"/>
          <c:showCatName val="0"/>
          <c:showSerName val="0"/>
          <c:showPercent val="0"/>
          <c:showBubbleSize val="0"/>
        </c:dLbls>
        <c:marker val="1"/>
        <c:smooth val="0"/>
        <c:axId val="358547696"/>
        <c:axId val="357498592"/>
      </c:lineChart>
      <c:dateAx>
        <c:axId val="358547696"/>
        <c:scaling>
          <c:orientation val="minMax"/>
        </c:scaling>
        <c:delete val="1"/>
        <c:axPos val="b"/>
        <c:numFmt formatCode="&quot;H&quot;yy" sourceLinked="1"/>
        <c:majorTickMark val="none"/>
        <c:minorTickMark val="none"/>
        <c:tickLblPos val="none"/>
        <c:crossAx val="357498592"/>
        <c:crosses val="autoZero"/>
        <c:auto val="1"/>
        <c:lblOffset val="100"/>
        <c:baseTimeUnit val="years"/>
      </c:dateAx>
      <c:valAx>
        <c:axId val="3574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4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48.39</c:v>
                </c:pt>
                <c:pt idx="1">
                  <c:v>47.26</c:v>
                </c:pt>
                <c:pt idx="2">
                  <c:v>46.66</c:v>
                </c:pt>
                <c:pt idx="3">
                  <c:v>45.65</c:v>
                </c:pt>
                <c:pt idx="4">
                  <c:v>46.84</c:v>
                </c:pt>
              </c:numCache>
            </c:numRef>
          </c:val>
          <c:extLst>
            <c:ext xmlns:c16="http://schemas.microsoft.com/office/drawing/2014/chart" uri="{C3380CC4-5D6E-409C-BE32-E72D297353CC}">
              <c16:uniqueId val="{00000000-3274-47D8-BA51-1C46CF8E915E}"/>
            </c:ext>
          </c:extLst>
        </c:ser>
        <c:dLbls>
          <c:showLegendKey val="0"/>
          <c:showVal val="0"/>
          <c:showCatName val="0"/>
          <c:showSerName val="0"/>
          <c:showPercent val="0"/>
          <c:showBubbleSize val="0"/>
        </c:dLbls>
        <c:gapWidth val="150"/>
        <c:axId val="358210472"/>
        <c:axId val="35821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3274-47D8-BA51-1C46CF8E915E}"/>
            </c:ext>
          </c:extLst>
        </c:ser>
        <c:dLbls>
          <c:showLegendKey val="0"/>
          <c:showVal val="0"/>
          <c:showCatName val="0"/>
          <c:showSerName val="0"/>
          <c:showPercent val="0"/>
          <c:showBubbleSize val="0"/>
        </c:dLbls>
        <c:marker val="1"/>
        <c:smooth val="0"/>
        <c:axId val="358210472"/>
        <c:axId val="358210864"/>
      </c:lineChart>
      <c:dateAx>
        <c:axId val="358210472"/>
        <c:scaling>
          <c:orientation val="minMax"/>
        </c:scaling>
        <c:delete val="1"/>
        <c:axPos val="b"/>
        <c:numFmt formatCode="&quot;H&quot;yy" sourceLinked="1"/>
        <c:majorTickMark val="none"/>
        <c:minorTickMark val="none"/>
        <c:tickLblPos val="none"/>
        <c:crossAx val="358210864"/>
        <c:crosses val="autoZero"/>
        <c:auto val="1"/>
        <c:lblOffset val="100"/>
        <c:baseTimeUnit val="years"/>
      </c:dateAx>
      <c:valAx>
        <c:axId val="35821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1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71.650000000000006</c:v>
                </c:pt>
                <c:pt idx="1">
                  <c:v>73.09</c:v>
                </c:pt>
                <c:pt idx="2">
                  <c:v>74.52</c:v>
                </c:pt>
                <c:pt idx="3">
                  <c:v>74.28</c:v>
                </c:pt>
                <c:pt idx="4">
                  <c:v>75.73</c:v>
                </c:pt>
              </c:numCache>
            </c:numRef>
          </c:val>
          <c:extLst>
            <c:ext xmlns:c16="http://schemas.microsoft.com/office/drawing/2014/chart" uri="{C3380CC4-5D6E-409C-BE32-E72D297353CC}">
              <c16:uniqueId val="{00000000-591D-4D11-8E92-2AEE5D787937}"/>
            </c:ext>
          </c:extLst>
        </c:ser>
        <c:dLbls>
          <c:showLegendKey val="0"/>
          <c:showVal val="0"/>
          <c:showCatName val="0"/>
          <c:showSerName val="0"/>
          <c:showPercent val="0"/>
          <c:showBubbleSize val="0"/>
        </c:dLbls>
        <c:gapWidth val="150"/>
        <c:axId val="358206552"/>
        <c:axId val="35821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591D-4D11-8E92-2AEE5D787937}"/>
            </c:ext>
          </c:extLst>
        </c:ser>
        <c:dLbls>
          <c:showLegendKey val="0"/>
          <c:showVal val="0"/>
          <c:showCatName val="0"/>
          <c:showSerName val="0"/>
          <c:showPercent val="0"/>
          <c:showBubbleSize val="0"/>
        </c:dLbls>
        <c:marker val="1"/>
        <c:smooth val="0"/>
        <c:axId val="358206552"/>
        <c:axId val="358212824"/>
      </c:lineChart>
      <c:dateAx>
        <c:axId val="358206552"/>
        <c:scaling>
          <c:orientation val="minMax"/>
        </c:scaling>
        <c:delete val="1"/>
        <c:axPos val="b"/>
        <c:numFmt formatCode="&quot;H&quot;yy" sourceLinked="1"/>
        <c:majorTickMark val="none"/>
        <c:minorTickMark val="none"/>
        <c:tickLblPos val="none"/>
        <c:crossAx val="358212824"/>
        <c:crosses val="autoZero"/>
        <c:auto val="1"/>
        <c:lblOffset val="100"/>
        <c:baseTimeUnit val="years"/>
      </c:dateAx>
      <c:valAx>
        <c:axId val="35821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0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100.23</c:v>
                </c:pt>
                <c:pt idx="1">
                  <c:v>98.95</c:v>
                </c:pt>
                <c:pt idx="2">
                  <c:v>98.7</c:v>
                </c:pt>
                <c:pt idx="3">
                  <c:v>101.79</c:v>
                </c:pt>
                <c:pt idx="4">
                  <c:v>88.78</c:v>
                </c:pt>
              </c:numCache>
            </c:numRef>
          </c:val>
          <c:extLst>
            <c:ext xmlns:c16="http://schemas.microsoft.com/office/drawing/2014/chart" uri="{C3380CC4-5D6E-409C-BE32-E72D297353CC}">
              <c16:uniqueId val="{00000000-67ED-480B-AC00-D176434CD346}"/>
            </c:ext>
          </c:extLst>
        </c:ser>
        <c:dLbls>
          <c:showLegendKey val="0"/>
          <c:showVal val="0"/>
          <c:showCatName val="0"/>
          <c:showSerName val="0"/>
          <c:showPercent val="0"/>
          <c:showBubbleSize val="0"/>
        </c:dLbls>
        <c:gapWidth val="150"/>
        <c:axId val="357495456"/>
        <c:axId val="35749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ED-480B-AC00-D176434CD346}"/>
            </c:ext>
          </c:extLst>
        </c:ser>
        <c:dLbls>
          <c:showLegendKey val="0"/>
          <c:showVal val="0"/>
          <c:showCatName val="0"/>
          <c:showSerName val="0"/>
          <c:showPercent val="0"/>
          <c:showBubbleSize val="0"/>
        </c:dLbls>
        <c:marker val="1"/>
        <c:smooth val="0"/>
        <c:axId val="357495456"/>
        <c:axId val="357497024"/>
      </c:lineChart>
      <c:dateAx>
        <c:axId val="357495456"/>
        <c:scaling>
          <c:orientation val="minMax"/>
        </c:scaling>
        <c:delete val="1"/>
        <c:axPos val="b"/>
        <c:numFmt formatCode="&quot;H&quot;yy" sourceLinked="1"/>
        <c:majorTickMark val="none"/>
        <c:minorTickMark val="none"/>
        <c:tickLblPos val="none"/>
        <c:crossAx val="357497024"/>
        <c:crosses val="autoZero"/>
        <c:auto val="1"/>
        <c:lblOffset val="100"/>
        <c:baseTimeUnit val="years"/>
      </c:dateAx>
      <c:valAx>
        <c:axId val="3574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4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7D-4A7C-9957-940EEC623153}"/>
            </c:ext>
          </c:extLst>
        </c:ser>
        <c:dLbls>
          <c:showLegendKey val="0"/>
          <c:showVal val="0"/>
          <c:showCatName val="0"/>
          <c:showSerName val="0"/>
          <c:showPercent val="0"/>
          <c:showBubbleSize val="0"/>
        </c:dLbls>
        <c:gapWidth val="150"/>
        <c:axId val="358672776"/>
        <c:axId val="35867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D-4A7C-9957-940EEC623153}"/>
            </c:ext>
          </c:extLst>
        </c:ser>
        <c:dLbls>
          <c:showLegendKey val="0"/>
          <c:showVal val="0"/>
          <c:showCatName val="0"/>
          <c:showSerName val="0"/>
          <c:showPercent val="0"/>
          <c:showBubbleSize val="0"/>
        </c:dLbls>
        <c:marker val="1"/>
        <c:smooth val="0"/>
        <c:axId val="358672776"/>
        <c:axId val="358674344"/>
      </c:lineChart>
      <c:dateAx>
        <c:axId val="358672776"/>
        <c:scaling>
          <c:orientation val="minMax"/>
        </c:scaling>
        <c:delete val="1"/>
        <c:axPos val="b"/>
        <c:numFmt formatCode="&quot;H&quot;yy" sourceLinked="1"/>
        <c:majorTickMark val="none"/>
        <c:minorTickMark val="none"/>
        <c:tickLblPos val="none"/>
        <c:crossAx val="358674344"/>
        <c:crosses val="autoZero"/>
        <c:auto val="1"/>
        <c:lblOffset val="100"/>
        <c:baseTimeUnit val="years"/>
      </c:dateAx>
      <c:valAx>
        <c:axId val="35867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7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21-4C1E-B2C0-F51B2AB85A15}"/>
            </c:ext>
          </c:extLst>
        </c:ser>
        <c:dLbls>
          <c:showLegendKey val="0"/>
          <c:showVal val="0"/>
          <c:showCatName val="0"/>
          <c:showSerName val="0"/>
          <c:showPercent val="0"/>
          <c:showBubbleSize val="0"/>
        </c:dLbls>
        <c:gapWidth val="150"/>
        <c:axId val="358670816"/>
        <c:axId val="35867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1-4C1E-B2C0-F51B2AB85A15}"/>
            </c:ext>
          </c:extLst>
        </c:ser>
        <c:dLbls>
          <c:showLegendKey val="0"/>
          <c:showVal val="0"/>
          <c:showCatName val="0"/>
          <c:showSerName val="0"/>
          <c:showPercent val="0"/>
          <c:showBubbleSize val="0"/>
        </c:dLbls>
        <c:marker val="1"/>
        <c:smooth val="0"/>
        <c:axId val="358670816"/>
        <c:axId val="358676696"/>
      </c:lineChart>
      <c:dateAx>
        <c:axId val="358670816"/>
        <c:scaling>
          <c:orientation val="minMax"/>
        </c:scaling>
        <c:delete val="1"/>
        <c:axPos val="b"/>
        <c:numFmt formatCode="&quot;H&quot;yy" sourceLinked="1"/>
        <c:majorTickMark val="none"/>
        <c:minorTickMark val="none"/>
        <c:tickLblPos val="none"/>
        <c:crossAx val="358676696"/>
        <c:crosses val="autoZero"/>
        <c:auto val="1"/>
        <c:lblOffset val="100"/>
        <c:baseTimeUnit val="years"/>
      </c:dateAx>
      <c:valAx>
        <c:axId val="35867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8A-4D05-861F-B28529E24F8C}"/>
            </c:ext>
          </c:extLst>
        </c:ser>
        <c:dLbls>
          <c:showLegendKey val="0"/>
          <c:showVal val="0"/>
          <c:showCatName val="0"/>
          <c:showSerName val="0"/>
          <c:showPercent val="0"/>
          <c:showBubbleSize val="0"/>
        </c:dLbls>
        <c:gapWidth val="150"/>
        <c:axId val="358673952"/>
        <c:axId val="35867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8A-4D05-861F-B28529E24F8C}"/>
            </c:ext>
          </c:extLst>
        </c:ser>
        <c:dLbls>
          <c:showLegendKey val="0"/>
          <c:showVal val="0"/>
          <c:showCatName val="0"/>
          <c:showSerName val="0"/>
          <c:showPercent val="0"/>
          <c:showBubbleSize val="0"/>
        </c:dLbls>
        <c:marker val="1"/>
        <c:smooth val="0"/>
        <c:axId val="358673952"/>
        <c:axId val="358676304"/>
      </c:lineChart>
      <c:dateAx>
        <c:axId val="358673952"/>
        <c:scaling>
          <c:orientation val="minMax"/>
        </c:scaling>
        <c:delete val="1"/>
        <c:axPos val="b"/>
        <c:numFmt formatCode="&quot;H&quot;yy" sourceLinked="1"/>
        <c:majorTickMark val="none"/>
        <c:minorTickMark val="none"/>
        <c:tickLblPos val="none"/>
        <c:crossAx val="358676304"/>
        <c:crosses val="autoZero"/>
        <c:auto val="1"/>
        <c:lblOffset val="100"/>
        <c:baseTimeUnit val="years"/>
      </c:dateAx>
      <c:valAx>
        <c:axId val="35867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01-4E71-9236-5D363163F414}"/>
            </c:ext>
          </c:extLst>
        </c:ser>
        <c:dLbls>
          <c:showLegendKey val="0"/>
          <c:showVal val="0"/>
          <c:showCatName val="0"/>
          <c:showSerName val="0"/>
          <c:showPercent val="0"/>
          <c:showBubbleSize val="0"/>
        </c:dLbls>
        <c:gapWidth val="150"/>
        <c:axId val="358675128"/>
        <c:axId val="3586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01-4E71-9236-5D363163F414}"/>
            </c:ext>
          </c:extLst>
        </c:ser>
        <c:dLbls>
          <c:showLegendKey val="0"/>
          <c:showVal val="0"/>
          <c:showCatName val="0"/>
          <c:showSerName val="0"/>
          <c:showPercent val="0"/>
          <c:showBubbleSize val="0"/>
        </c:dLbls>
        <c:marker val="1"/>
        <c:smooth val="0"/>
        <c:axId val="358675128"/>
        <c:axId val="358675520"/>
      </c:lineChart>
      <c:dateAx>
        <c:axId val="358675128"/>
        <c:scaling>
          <c:orientation val="minMax"/>
        </c:scaling>
        <c:delete val="1"/>
        <c:axPos val="b"/>
        <c:numFmt formatCode="&quot;H&quot;yy" sourceLinked="1"/>
        <c:majorTickMark val="none"/>
        <c:minorTickMark val="none"/>
        <c:tickLblPos val="none"/>
        <c:crossAx val="358675520"/>
        <c:crosses val="autoZero"/>
        <c:auto val="1"/>
        <c:lblOffset val="100"/>
        <c:baseTimeUnit val="years"/>
      </c:dateAx>
      <c:valAx>
        <c:axId val="3586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67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6.16</c:v>
                </c:pt>
                <c:pt idx="1">
                  <c:v>2.2400000000000002</c:v>
                </c:pt>
                <c:pt idx="2">
                  <c:v>0.12</c:v>
                </c:pt>
                <c:pt idx="3" formatCode="#,##0.00;&quot;△&quot;#,##0.00">
                  <c:v>0</c:v>
                </c:pt>
                <c:pt idx="4" formatCode="#,##0.00;&quot;△&quot;#,##0.00">
                  <c:v>0</c:v>
                </c:pt>
              </c:numCache>
            </c:numRef>
          </c:val>
          <c:extLst>
            <c:ext xmlns:c16="http://schemas.microsoft.com/office/drawing/2014/chart" uri="{C3380CC4-5D6E-409C-BE32-E72D297353CC}">
              <c16:uniqueId val="{00000000-F745-48FA-9796-13D866B775DD}"/>
            </c:ext>
          </c:extLst>
        </c:ser>
        <c:dLbls>
          <c:showLegendKey val="0"/>
          <c:showVal val="0"/>
          <c:showCatName val="0"/>
          <c:showSerName val="0"/>
          <c:showPercent val="0"/>
          <c:showBubbleSize val="0"/>
        </c:dLbls>
        <c:gapWidth val="150"/>
        <c:axId val="358211648"/>
        <c:axId val="35820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F745-48FA-9796-13D866B775DD}"/>
            </c:ext>
          </c:extLst>
        </c:ser>
        <c:dLbls>
          <c:showLegendKey val="0"/>
          <c:showVal val="0"/>
          <c:showCatName val="0"/>
          <c:showSerName val="0"/>
          <c:showPercent val="0"/>
          <c:showBubbleSize val="0"/>
        </c:dLbls>
        <c:marker val="1"/>
        <c:smooth val="0"/>
        <c:axId val="358211648"/>
        <c:axId val="358208120"/>
      </c:lineChart>
      <c:dateAx>
        <c:axId val="358211648"/>
        <c:scaling>
          <c:orientation val="minMax"/>
        </c:scaling>
        <c:delete val="1"/>
        <c:axPos val="b"/>
        <c:numFmt formatCode="&quot;H&quot;yy" sourceLinked="1"/>
        <c:majorTickMark val="none"/>
        <c:minorTickMark val="none"/>
        <c:tickLblPos val="none"/>
        <c:crossAx val="358208120"/>
        <c:crosses val="autoZero"/>
        <c:auto val="1"/>
        <c:lblOffset val="100"/>
        <c:baseTimeUnit val="years"/>
      </c:dateAx>
      <c:valAx>
        <c:axId val="35820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96.5</c:v>
                </c:pt>
                <c:pt idx="1">
                  <c:v>92.65</c:v>
                </c:pt>
                <c:pt idx="2">
                  <c:v>91.33</c:v>
                </c:pt>
                <c:pt idx="3">
                  <c:v>103.88</c:v>
                </c:pt>
                <c:pt idx="4">
                  <c:v>66.680000000000007</c:v>
                </c:pt>
              </c:numCache>
            </c:numRef>
          </c:val>
          <c:extLst>
            <c:ext xmlns:c16="http://schemas.microsoft.com/office/drawing/2014/chart" uri="{C3380CC4-5D6E-409C-BE32-E72D297353CC}">
              <c16:uniqueId val="{00000000-95FB-4306-BE68-11DC5C71615B}"/>
            </c:ext>
          </c:extLst>
        </c:ser>
        <c:dLbls>
          <c:showLegendKey val="0"/>
          <c:showVal val="0"/>
          <c:showCatName val="0"/>
          <c:showSerName val="0"/>
          <c:showPercent val="0"/>
          <c:showBubbleSize val="0"/>
        </c:dLbls>
        <c:gapWidth val="150"/>
        <c:axId val="358214000"/>
        <c:axId val="35821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95FB-4306-BE68-11DC5C71615B}"/>
            </c:ext>
          </c:extLst>
        </c:ser>
        <c:dLbls>
          <c:showLegendKey val="0"/>
          <c:showVal val="0"/>
          <c:showCatName val="0"/>
          <c:showSerName val="0"/>
          <c:showPercent val="0"/>
          <c:showBubbleSize val="0"/>
        </c:dLbls>
        <c:marker val="1"/>
        <c:smooth val="0"/>
        <c:axId val="358214000"/>
        <c:axId val="358211256"/>
      </c:lineChart>
      <c:dateAx>
        <c:axId val="358214000"/>
        <c:scaling>
          <c:orientation val="minMax"/>
        </c:scaling>
        <c:delete val="1"/>
        <c:axPos val="b"/>
        <c:numFmt formatCode="&quot;H&quot;yy" sourceLinked="1"/>
        <c:majorTickMark val="none"/>
        <c:minorTickMark val="none"/>
        <c:tickLblPos val="none"/>
        <c:crossAx val="358211256"/>
        <c:crosses val="autoZero"/>
        <c:auto val="1"/>
        <c:lblOffset val="100"/>
        <c:baseTimeUnit val="years"/>
      </c:dateAx>
      <c:valAx>
        <c:axId val="35821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1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150.35</c:v>
                </c:pt>
                <c:pt idx="1">
                  <c:v>155.22999999999999</c:v>
                </c:pt>
                <c:pt idx="2">
                  <c:v>159.37</c:v>
                </c:pt>
                <c:pt idx="3">
                  <c:v>146.51</c:v>
                </c:pt>
                <c:pt idx="4">
                  <c:v>215.52</c:v>
                </c:pt>
              </c:numCache>
            </c:numRef>
          </c:val>
          <c:extLst>
            <c:ext xmlns:c16="http://schemas.microsoft.com/office/drawing/2014/chart" uri="{C3380CC4-5D6E-409C-BE32-E72D297353CC}">
              <c16:uniqueId val="{00000000-9EDA-4D1D-92EF-76233929F4FB}"/>
            </c:ext>
          </c:extLst>
        </c:ser>
        <c:dLbls>
          <c:showLegendKey val="0"/>
          <c:showVal val="0"/>
          <c:showCatName val="0"/>
          <c:showSerName val="0"/>
          <c:showPercent val="0"/>
          <c:showBubbleSize val="0"/>
        </c:dLbls>
        <c:gapWidth val="150"/>
        <c:axId val="358208904"/>
        <c:axId val="3582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9EDA-4D1D-92EF-76233929F4FB}"/>
            </c:ext>
          </c:extLst>
        </c:ser>
        <c:dLbls>
          <c:showLegendKey val="0"/>
          <c:showVal val="0"/>
          <c:showCatName val="0"/>
          <c:showSerName val="0"/>
          <c:showPercent val="0"/>
          <c:showBubbleSize val="0"/>
        </c:dLbls>
        <c:marker val="1"/>
        <c:smooth val="0"/>
        <c:axId val="358208904"/>
        <c:axId val="358206944"/>
      </c:lineChart>
      <c:dateAx>
        <c:axId val="358208904"/>
        <c:scaling>
          <c:orientation val="minMax"/>
        </c:scaling>
        <c:delete val="1"/>
        <c:axPos val="b"/>
        <c:numFmt formatCode="&quot;H&quot;yy" sourceLinked="1"/>
        <c:majorTickMark val="none"/>
        <c:minorTickMark val="none"/>
        <c:tickLblPos val="none"/>
        <c:crossAx val="358206944"/>
        <c:crosses val="autoZero"/>
        <c:auto val="1"/>
        <c:lblOffset val="100"/>
        <c:baseTimeUnit val="years"/>
      </c:dateAx>
      <c:valAx>
        <c:axId val="3582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0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伊佐市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25072</v>
      </c>
      <c r="AM8" s="69"/>
      <c r="AN8" s="69"/>
      <c r="AO8" s="69"/>
      <c r="AP8" s="69"/>
      <c r="AQ8" s="69"/>
      <c r="AR8" s="69"/>
      <c r="AS8" s="69"/>
      <c r="AT8" s="68">
        <f>データ!T6</f>
        <v>392.56</v>
      </c>
      <c r="AU8" s="68"/>
      <c r="AV8" s="68"/>
      <c r="AW8" s="68"/>
      <c r="AX8" s="68"/>
      <c r="AY8" s="68"/>
      <c r="AZ8" s="68"/>
      <c r="BA8" s="68"/>
      <c r="BB8" s="68">
        <f>データ!U6</f>
        <v>63.87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12.11</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3008</v>
      </c>
      <c r="AM10" s="69"/>
      <c r="AN10" s="69"/>
      <c r="AO10" s="69"/>
      <c r="AP10" s="69"/>
      <c r="AQ10" s="69"/>
      <c r="AR10" s="69"/>
      <c r="AS10" s="69"/>
      <c r="AT10" s="68">
        <f>データ!W6</f>
        <v>2.84</v>
      </c>
      <c r="AU10" s="68"/>
      <c r="AV10" s="68"/>
      <c r="AW10" s="68"/>
      <c r="AX10" s="68"/>
      <c r="AY10" s="68"/>
      <c r="AZ10" s="68"/>
      <c r="BA10" s="68"/>
      <c r="BB10" s="68">
        <f>データ!X6</f>
        <v>1059.1500000000001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H3WXAQGg0INd3fueSukWrHpztuuuRrCwsRSHiVq32jyKlYBB54MxBvhZMn8a+mi614GpqXRwv4MFFLrkCxmocw==" saltValue="qbR8QDLFniPTzweCSoYo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462241</v>
      </c>
      <c r="D6" s="33">
        <f t="shared" si="3"/>
        <v>47</v>
      </c>
      <c r="E6" s="33">
        <f t="shared" si="3"/>
        <v>17</v>
      </c>
      <c r="F6" s="33">
        <f t="shared" si="3"/>
        <v>5</v>
      </c>
      <c r="G6" s="33">
        <f t="shared" si="3"/>
        <v>0</v>
      </c>
      <c r="H6" s="33" t="str">
        <f t="shared" si="3"/>
        <v>鹿児島県　伊佐市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12.11</v>
      </c>
      <c r="Q6" s="34">
        <f t="shared" si="3"/>
        <v>100</v>
      </c>
      <c r="R6" s="34">
        <f t="shared" si="3"/>
        <v>3300</v>
      </c>
      <c r="S6" s="34">
        <f t="shared" si="3"/>
        <v>25072</v>
      </c>
      <c r="T6" s="34">
        <f t="shared" si="3"/>
        <v>392.56</v>
      </c>
      <c r="U6" s="34">
        <f t="shared" si="3"/>
        <v>63.87</v>
      </c>
      <c r="V6" s="34">
        <f t="shared" si="3"/>
        <v>3008</v>
      </c>
      <c r="W6" s="34">
        <f t="shared" si="3"/>
        <v>2.84</v>
      </c>
      <c r="X6" s="34">
        <f t="shared" si="3"/>
        <v>1059.1500000000001</v>
      </c>
      <c r="Y6" s="35">
        <f>IF(Y7="",NA(),Y7)</f>
        <v>100.23</v>
      </c>
      <c r="Z6" s="35">
        <f t="shared" ref="Z6:AH6" si="4">IF(Z7="",NA(),Z7)</f>
        <v>98.95</v>
      </c>
      <c r="AA6" s="35">
        <f t="shared" si="4"/>
        <v>98.7</v>
      </c>
      <c r="AB6" s="35">
        <f t="shared" si="4"/>
        <v>101.79</v>
      </c>
      <c r="AC6" s="35">
        <f t="shared" si="4"/>
        <v>88.78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6.16</v>
      </c>
      <c r="BG6" s="35">
        <f t="shared" ref="BG6:BO6" si="7">IF(BG7="",NA(),BG7)</f>
        <v>2.2400000000000002</v>
      </c>
      <c r="BH6" s="35">
        <f t="shared" si="7"/>
        <v>0.12</v>
      </c>
      <c r="BI6" s="34">
        <f t="shared" si="7"/>
        <v>0</v>
      </c>
      <c r="BJ6" s="34">
        <f t="shared" si="7"/>
        <v>0</v>
      </c>
      <c r="BK6" s="35">
        <f t="shared" si="7"/>
        <v>974.93</v>
      </c>
      <c r="BL6" s="35">
        <f t="shared" si="7"/>
        <v>855.8</v>
      </c>
      <c r="BM6" s="35">
        <f t="shared" si="7"/>
        <v>789.46</v>
      </c>
      <c r="BN6" s="35">
        <f t="shared" si="7"/>
        <v>654.71</v>
      </c>
      <c r="BO6" s="35">
        <f t="shared" si="7"/>
        <v>783.8</v>
      </c>
      <c r="BP6" s="34" t="str">
        <f>IF(BP7="","",IF(BP7="-","【-】","【"&amp;SUBSTITUTE(TEXT(BP7,"#,##0.00"),"-","△")&amp;"】"))</f>
        <v>【832.52】</v>
      </c>
      <c r="BQ6" s="35">
        <f>IF(BQ7="",NA(),BQ7)</f>
        <v>96.5</v>
      </c>
      <c r="BR6" s="35">
        <f t="shared" ref="BR6:BZ6" si="8">IF(BR7="",NA(),BR7)</f>
        <v>92.65</v>
      </c>
      <c r="BS6" s="35">
        <f t="shared" si="8"/>
        <v>91.33</v>
      </c>
      <c r="BT6" s="35">
        <f t="shared" si="8"/>
        <v>103.88</v>
      </c>
      <c r="BU6" s="35">
        <f t="shared" si="8"/>
        <v>66.680000000000007</v>
      </c>
      <c r="BV6" s="35">
        <f t="shared" si="8"/>
        <v>55.32</v>
      </c>
      <c r="BW6" s="35">
        <f t="shared" si="8"/>
        <v>59.8</v>
      </c>
      <c r="BX6" s="35">
        <f t="shared" si="8"/>
        <v>57.77</v>
      </c>
      <c r="BY6" s="35">
        <f t="shared" si="8"/>
        <v>65.37</v>
      </c>
      <c r="BZ6" s="35">
        <f t="shared" si="8"/>
        <v>68.11</v>
      </c>
      <c r="CA6" s="34" t="str">
        <f>IF(CA7="","",IF(CA7="-","【-】","【"&amp;SUBSTITUTE(TEXT(CA7,"#,##0.00"),"-","△")&amp;"】"))</f>
        <v>【60.94】</v>
      </c>
      <c r="CB6" s="35">
        <f>IF(CB7="",NA(),CB7)</f>
        <v>150.35</v>
      </c>
      <c r="CC6" s="35">
        <f t="shared" ref="CC6:CK6" si="9">IF(CC7="",NA(),CC7)</f>
        <v>155.22999999999999</v>
      </c>
      <c r="CD6" s="35">
        <f t="shared" si="9"/>
        <v>159.37</v>
      </c>
      <c r="CE6" s="35">
        <f t="shared" si="9"/>
        <v>146.51</v>
      </c>
      <c r="CF6" s="35">
        <f t="shared" si="9"/>
        <v>215.52</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48.39</v>
      </c>
      <c r="CN6" s="35">
        <f t="shared" ref="CN6:CV6" si="10">IF(CN7="",NA(),CN7)</f>
        <v>47.26</v>
      </c>
      <c r="CO6" s="35">
        <f t="shared" si="10"/>
        <v>46.66</v>
      </c>
      <c r="CP6" s="35">
        <f t="shared" si="10"/>
        <v>45.65</v>
      </c>
      <c r="CQ6" s="35">
        <f t="shared" si="10"/>
        <v>46.84</v>
      </c>
      <c r="CR6" s="35">
        <f t="shared" si="10"/>
        <v>60.65</v>
      </c>
      <c r="CS6" s="35">
        <f t="shared" si="10"/>
        <v>51.75</v>
      </c>
      <c r="CT6" s="35">
        <f t="shared" si="10"/>
        <v>50.68</v>
      </c>
      <c r="CU6" s="35">
        <f t="shared" si="10"/>
        <v>54.06</v>
      </c>
      <c r="CV6" s="35">
        <f t="shared" si="10"/>
        <v>55.26</v>
      </c>
      <c r="CW6" s="34" t="str">
        <f>IF(CW7="","",IF(CW7="-","【-】","【"&amp;SUBSTITUTE(TEXT(CW7,"#,##0.00"),"-","△")&amp;"】"))</f>
        <v>【54.84】</v>
      </c>
      <c r="CX6" s="35">
        <f>IF(CX7="",NA(),CX7)</f>
        <v>71.650000000000006</v>
      </c>
      <c r="CY6" s="35">
        <f t="shared" ref="CY6:DG6" si="11">IF(CY7="",NA(),CY7)</f>
        <v>73.09</v>
      </c>
      <c r="CZ6" s="35">
        <f t="shared" si="11"/>
        <v>74.52</v>
      </c>
      <c r="DA6" s="35">
        <f t="shared" si="11"/>
        <v>74.28</v>
      </c>
      <c r="DB6" s="35">
        <f t="shared" si="11"/>
        <v>75.73</v>
      </c>
      <c r="DC6" s="35">
        <f t="shared" si="11"/>
        <v>84.58</v>
      </c>
      <c r="DD6" s="35">
        <f t="shared" si="11"/>
        <v>84.84</v>
      </c>
      <c r="DE6" s="35">
        <f t="shared" si="11"/>
        <v>84.86</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462241</v>
      </c>
      <c r="D7" s="37">
        <v>47</v>
      </c>
      <c r="E7" s="37">
        <v>17</v>
      </c>
      <c r="F7" s="37">
        <v>5</v>
      </c>
      <c r="G7" s="37">
        <v>0</v>
      </c>
      <c r="H7" s="37" t="s">
        <v>98</v>
      </c>
      <c r="I7" s="37" t="s">
        <v>99</v>
      </c>
      <c r="J7" s="37" t="s">
        <v>100</v>
      </c>
      <c r="K7" s="37" t="s">
        <v>101</v>
      </c>
      <c r="L7" s="37" t="s">
        <v>102</v>
      </c>
      <c r="M7" s="37" t="s">
        <v>103</v>
      </c>
      <c r="N7" s="38" t="s">
        <v>104</v>
      </c>
      <c r="O7" s="38" t="s">
        <v>105</v>
      </c>
      <c r="P7" s="38">
        <v>12.11</v>
      </c>
      <c r="Q7" s="38">
        <v>100</v>
      </c>
      <c r="R7" s="38">
        <v>3300</v>
      </c>
      <c r="S7" s="38">
        <v>25072</v>
      </c>
      <c r="T7" s="38">
        <v>392.56</v>
      </c>
      <c r="U7" s="38">
        <v>63.87</v>
      </c>
      <c r="V7" s="38">
        <v>3008</v>
      </c>
      <c r="W7" s="38">
        <v>2.84</v>
      </c>
      <c r="X7" s="38">
        <v>1059.1500000000001</v>
      </c>
      <c r="Y7" s="38">
        <v>100.23</v>
      </c>
      <c r="Z7" s="38">
        <v>98.95</v>
      </c>
      <c r="AA7" s="38">
        <v>98.7</v>
      </c>
      <c r="AB7" s="38">
        <v>101.79</v>
      </c>
      <c r="AC7" s="38">
        <v>88.78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6.16</v>
      </c>
      <c r="BG7" s="38">
        <v>2.2400000000000002</v>
      </c>
      <c r="BH7" s="38">
        <v>0.12</v>
      </c>
      <c r="BI7" s="38">
        <v>0</v>
      </c>
      <c r="BJ7" s="38">
        <v>0</v>
      </c>
      <c r="BK7" s="38">
        <v>974.93</v>
      </c>
      <c r="BL7" s="38">
        <v>855.8</v>
      </c>
      <c r="BM7" s="38">
        <v>789.46</v>
      </c>
      <c r="BN7" s="38">
        <v>654.71</v>
      </c>
      <c r="BO7" s="38">
        <v>783.8</v>
      </c>
      <c r="BP7" s="38">
        <v>832.52</v>
      </c>
      <c r="BQ7" s="38">
        <v>96.5</v>
      </c>
      <c r="BR7" s="38">
        <v>92.65</v>
      </c>
      <c r="BS7" s="38">
        <v>91.33</v>
      </c>
      <c r="BT7" s="38">
        <v>103.88</v>
      </c>
      <c r="BU7" s="38">
        <v>66.680000000000007</v>
      </c>
      <c r="BV7" s="38">
        <v>55.32</v>
      </c>
      <c r="BW7" s="38">
        <v>59.8</v>
      </c>
      <c r="BX7" s="38">
        <v>57.77</v>
      </c>
      <c r="BY7" s="38">
        <v>65.37</v>
      </c>
      <c r="BZ7" s="38">
        <v>68.11</v>
      </c>
      <c r="CA7" s="38">
        <v>60.94</v>
      </c>
      <c r="CB7" s="38">
        <v>150.35</v>
      </c>
      <c r="CC7" s="38">
        <v>155.22999999999999</v>
      </c>
      <c r="CD7" s="38">
        <v>159.37</v>
      </c>
      <c r="CE7" s="38">
        <v>146.51</v>
      </c>
      <c r="CF7" s="38">
        <v>215.52</v>
      </c>
      <c r="CG7" s="38">
        <v>283.17</v>
      </c>
      <c r="CH7" s="38">
        <v>263.76</v>
      </c>
      <c r="CI7" s="38">
        <v>274.35000000000002</v>
      </c>
      <c r="CJ7" s="38">
        <v>228.99</v>
      </c>
      <c r="CK7" s="38">
        <v>222.41</v>
      </c>
      <c r="CL7" s="38">
        <v>253.04</v>
      </c>
      <c r="CM7" s="38">
        <v>48.39</v>
      </c>
      <c r="CN7" s="38">
        <v>47.26</v>
      </c>
      <c r="CO7" s="38">
        <v>46.66</v>
      </c>
      <c r="CP7" s="38">
        <v>45.65</v>
      </c>
      <c r="CQ7" s="38">
        <v>46.84</v>
      </c>
      <c r="CR7" s="38">
        <v>60.65</v>
      </c>
      <c r="CS7" s="38">
        <v>51.75</v>
      </c>
      <c r="CT7" s="38">
        <v>50.68</v>
      </c>
      <c r="CU7" s="38">
        <v>54.06</v>
      </c>
      <c r="CV7" s="38">
        <v>55.26</v>
      </c>
      <c r="CW7" s="38">
        <v>54.84</v>
      </c>
      <c r="CX7" s="38">
        <v>71.650000000000006</v>
      </c>
      <c r="CY7" s="38">
        <v>73.09</v>
      </c>
      <c r="CZ7" s="38">
        <v>74.52</v>
      </c>
      <c r="DA7" s="38">
        <v>74.28</v>
      </c>
      <c r="DB7" s="38">
        <v>75.73</v>
      </c>
      <c r="DC7" s="38">
        <v>84.58</v>
      </c>
      <c r="DD7" s="38">
        <v>84.84</v>
      </c>
      <c r="DE7" s="38">
        <v>84.86</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2021-12-03T08:03:39Z</dcterms:created>
  <dcterms:modified xsi:type="dcterms:W3CDTF">2022-02-09T07:45:29Z</dcterms:modified>
  <cp:category/>
</cp:coreProperties>
</file>