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財政係（Ｈ２０以降）\【調査・回答・報告】\R3年度\202201\20220106※済【1月21日（金）〆】公営企業に係る経営比較分析表（令和２年度決算）の分析等について\４修正依頼\"/>
    </mc:Choice>
  </mc:AlternateContent>
  <workbookProtection workbookAlgorithmName="SHA-512" workbookHashValue="6VY7e3Rf/mPNJyKB3bP2++NV6n++hVkLBhzEX+x8iGxAeDvDqK3PSeritdFcGOis/ZTtm/+AP+cg8D9ojXW0OQ==" workbookSaltValue="KPQ57Mr3hMVmugrDnFHl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H86" i="4"/>
  <c r="AT10" i="4"/>
  <c r="AL10" i="4"/>
  <c r="I10"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<sst xmlns="http://schemas.openxmlformats.org/spreadsheetml/2006/main" count="236" uniqueCount="121">
  <si>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</si>
  <si>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</si>
  <si>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</si>
  <si>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</si>
  <si>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</si>
  <si>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</si>
  <si>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</si>
  <si>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</si>
  <si>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</si>
  <si>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</si>
  <si>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</si>
  <si>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</si>
  <si>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</si>
  <si>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</si>
  <si>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</si>
  <si>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</si>
  <si>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</si>
  <si>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</si>
  <si>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</si>
  <si>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</si>
  <si>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</si>
  <si>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</si>
  <si>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</si>
  <si>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</si>
  <si>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</si>
  <si>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</si>
  <si>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</si>
  <si>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</si>
  <si>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</si>
  <si>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</si>
  <si>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</si>
  <si>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</si>
  <si>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</si>
  <si>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</si>
  <si>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</si>
  <si>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</si>
  <si>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</si>
  <si>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</si>
  <si>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</si>
  <si>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</si>
  <si>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</si>
  <si>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</si>
  <si>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</si>
  <si>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</si>
  <si>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</si>
  <si>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</si>
  <si>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</si>
  <si>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</si>
  <si>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</si>
  <si>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</si>
  <si>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</si>
  <si>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</si>
  <si>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</si>
  <si>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</si>
  <si>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</si>
  <si>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</si>
  <si>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</si>
  <si>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</si>
  <si>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</si>
  <si>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</si>
  <si>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</si>
  <si>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</si>
  <si>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</si>
  <si>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</si>
  <si>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</si>
  <si>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</si>
  <si>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</si>
  <si>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</si>
  <si>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</si>
  <si>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</si>
  <si>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</si>
  <si>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</si>
  <si>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</si>
  <si>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</si>
  <si>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</si>
  <si>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</si>
  <si>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</si>
  <si>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</si>
  <si>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</si>
  <si>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</si>
  <si>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</si>
  <si>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</si>
  <si>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</si>
  <si>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</si>
  <si>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</si>
  <si>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</si>
  <si>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</si>
  <si>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</si>
  <si>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</si>
  <si>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</si>
  <si>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</si>
  <si>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</si>
  <si>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</si>
  <si>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</si>
  <si>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</si>
  <si>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</si>
  <si>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</si>
  <si>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</si>
  <si>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</si>
  <si>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</si>
  <si>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</si>
  <si>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</si>
  <si>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</si>
  <si>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</si>
  <si>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</si>
  <si>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</si>
  <si>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</si>
  <si>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</si>
  <si>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</si>
  <si>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</si>
  <si>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</si>
  <si>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</si>
  <si>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</si>
  <si>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</si>
  <si>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</si>
  <si>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</si>
  <si>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</si>
  <si>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</si>
  <si>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③管渠改善率
　農業集落排水施設の機能強化を図るため，平成25年度に補助金を利用し，排水路管路工事及び電気設備等の改修を実施した。
　平成30年度実施の機能診断及び令和元年度策定の最適整備構想をもとに，今後は施設の老朽化対策を計画的に実施する予定である。</t>
    <rPh sb="1" eb="2">
      <t>カン</t>
    </rPh>
    <rPh sb="2" eb="3">
      <t>キョ</t>
    </rPh>
    <rPh sb="3" eb="5">
      <t>カイゼン</t>
    </rPh>
    <rPh sb="5" eb="6">
      <t>リツ</t>
    </rPh>
    <rPh sb="27" eb="29">
      <t>ヘイセイ</t>
    </rPh>
    <rPh sb="67" eb="69">
      <t>ヘイセイ</t>
    </rPh>
    <rPh sb="73" eb="75">
      <t>ジッシ</t>
    </rPh>
    <rPh sb="84" eb="85">
      <t>ガン</t>
    </rPh>
    <rPh sb="87" eb="89">
      <t>サクテイ</t>
    </rPh>
    <rPh sb="101" eb="103">
      <t>コンゴ</t>
    </rPh>
    <phoneticPr fontId="4"/>
  </si>
  <si>
    <t>　経費回収率は上昇したものの，依然として使用料収入が乏しく汚水処理経費全てを賄うことができないため，一般会計（繰入金）への依存が高い状況にある。
　今後の新規加入者もあまり見込めないため，投資の効率化や維持管理費の削減，水洗化率の向上に取り組む必要がある。</t>
    <rPh sb="15" eb="17">
      <t>イゼン</t>
    </rPh>
    <phoneticPr fontId="4"/>
  </si>
  <si>
    <t>①収益的収支比率
　前年度より約6.2ポイント低下し，総収益については依然として一般会計からの繰入金に依存している。引き続き町での増設設置は行わず，町管理型浄化槽の維持管理に努める必要がある。
⑤経費回収率
　経費回収率は，前年度より約14.7ポイント上回り，類似団体との比較でも上回っている。今後も引続き農集施設への接続加入世帯を増やし，適正な使用料収入を確保する必要がある。
⑥汚水処理原価
　数値としては，前年度より約29.4円下回り，類似団体と比較しても低い状態で推移している。今後，老朽化に伴う修繕費等の増加や人口減少に伴う有収水量の減少等の要因により，当該値が増加する可能性もあるため，引き続き合理化及び加入促進に努める必要がある。
⑦施設利用率
　施設利用率はほぼ横ばいで推移しており，類似団体と比較して約8.3ポイント高い。今後も流入汚水量の推移に合わせて，適切な施設規模の維持に努める。
⑧水洗化率
　前年度より約1.4ポイント減となり，類似団体と比較しても約4.7ポイント下回った。今後も水質保全の観点から，使用料収入を図り，水洗化率向上に取り組んでいく。</t>
    <rPh sb="1" eb="3">
      <t>シュウエキ</t>
    </rPh>
    <rPh sb="3" eb="4">
      <t>テキ</t>
    </rPh>
    <rPh sb="4" eb="6">
      <t>シュウシ</t>
    </rPh>
    <rPh sb="6" eb="8">
      <t>ヒリツ</t>
    </rPh>
    <rPh sb="15" eb="16">
      <t>ヤク</t>
    </rPh>
    <rPh sb="105" eb="107">
      <t>ケイヒ</t>
    </rPh>
    <rPh sb="107" eb="109">
      <t>カイシュウ</t>
    </rPh>
    <rPh sb="109" eb="110">
      <t>リツ</t>
    </rPh>
    <rPh sb="117" eb="118">
      <t>ヤク</t>
    </rPh>
    <rPh sb="126" eb="127">
      <t>ウエ</t>
    </rPh>
    <rPh sb="211" eb="212">
      <t>ヤク</t>
    </rPh>
    <rPh sb="216" eb="217">
      <t>エン</t>
    </rPh>
    <rPh sb="217" eb="218">
      <t>シタ</t>
    </rPh>
    <rPh sb="359" eb="360">
      <t>ヤク</t>
    </rPh>
    <rPh sb="367" eb="368">
      <t>タカ</t>
    </rPh>
    <rPh sb="415" eb="416">
      <t>ヤク</t>
    </rPh>
    <rPh sb="423" eb="424">
      <t>ゲン</t>
    </rPh>
    <rPh sb="438" eb="439">
      <t>ヤク</t>
    </rPh>
    <rPh sb="446" eb="448">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</si>
</sst>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19-4067-9450-2326D76D5D15}"/>
            </c:ext>
          </c:extLst>
        </c:ser>
        <c:dLbls>
          <c:showLegendKey val="0"/>
          <c:showVal val="0"/>
          <c:showCatName val="0"/>
          <c:showSerName val="0"/>
          <c:showPercent val="0"/>
          <c:showBubbleSize val="0"/>
        </c:dLbls>
        <c:gapWidth val="150"/>
        <c:axId val="308676648"/>
        <c:axId val="34874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9319-4067-9450-2326D76D5D15}"/>
            </c:ext>
          </c:extLst>
        </c:ser>
        <c:dLbls>
          <c:showLegendKey val="0"/>
          <c:showVal val="0"/>
          <c:showCatName val="0"/>
          <c:showSerName val="0"/>
          <c:showPercent val="0"/>
          <c:showBubbleSize val="0"/>
        </c:dLbls>
        <c:marker val="1"/>
        <c:smooth val="0"/>
        <c:axId val="308676648"/>
        <c:axId val="348748136"/>
      </c:lineChart>
      <c:dateAx>
        <c:axId val="308676648"/>
        <c:scaling>
          <c:orientation val="minMax"/>
        </c:scaling>
        <c:delete val="1"/>
        <c:axPos val="b"/>
        <c:numFmt formatCode="&quot;H&quot;yy" sourceLinked="1"/>
        <c:majorTickMark val="none"/>
        <c:minorTickMark val="none"/>
        <c:tickLblPos val="none"/>
        <c:crossAx val="348748136"/>
        <c:crosses val="autoZero"/>
        <c:auto val="1"/>
        <c:lblOffset val="100"/>
        <c:baseTimeUnit val="years"/>
      </c:dateAx>
      <c:valAx>
        <c:axId val="34874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6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64.84</c:v>
                </c:pt>
                <c:pt idx="1">
                  <c:v>62.2</c:v>
                </c:pt>
                <c:pt idx="2">
                  <c:v>61.79</c:v>
                </c:pt>
                <c:pt idx="3">
                  <c:v>62.8</c:v>
                </c:pt>
                <c:pt idx="4">
                  <c:v>63.21</c:v>
                </c:pt>
              </c:numCache>
            </c:numRef>
          </c:val>
          <c:extLst>
            <c:ext xmlns:c16="http://schemas.microsoft.com/office/drawing/2014/chart" uri="{C3380CC4-5D6E-409C-BE32-E72D297353CC}">
              <c16:uniqueId val="{00000000-3286-4B4E-AFEE-DA5A0F8F76D3}"/>
            </c:ext>
          </c:extLst>
        </c:ser>
        <c:dLbls>
          <c:showLegendKey val="0"/>
          <c:showVal val="0"/>
          <c:showCatName val="0"/>
          <c:showSerName val="0"/>
          <c:showPercent val="0"/>
          <c:showBubbleSize val="0"/>
        </c:dLbls>
        <c:gapWidth val="150"/>
        <c:axId val="349126360"/>
        <c:axId val="34874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286-4B4E-AFEE-DA5A0F8F76D3}"/>
            </c:ext>
          </c:extLst>
        </c:ser>
        <c:dLbls>
          <c:showLegendKey val="0"/>
          <c:showVal val="0"/>
          <c:showCatName val="0"/>
          <c:showSerName val="0"/>
          <c:showPercent val="0"/>
          <c:showBubbleSize val="0"/>
        </c:dLbls>
        <c:marker val="1"/>
        <c:smooth val="0"/>
        <c:axId val="349126360"/>
        <c:axId val="348742648"/>
      </c:lineChart>
      <c:dateAx>
        <c:axId val="349126360"/>
        <c:scaling>
          <c:orientation val="minMax"/>
        </c:scaling>
        <c:delete val="1"/>
        <c:axPos val="b"/>
        <c:numFmt formatCode="&quot;H&quot;yy" sourceLinked="1"/>
        <c:majorTickMark val="none"/>
        <c:minorTickMark val="none"/>
        <c:tickLblPos val="none"/>
        <c:crossAx val="348742648"/>
        <c:crosses val="autoZero"/>
        <c:auto val="1"/>
        <c:lblOffset val="100"/>
        <c:baseTimeUnit val="years"/>
      </c:dateAx>
      <c:valAx>
        <c:axId val="34874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82.11</c:v>
                </c:pt>
                <c:pt idx="1">
                  <c:v>85.97</c:v>
                </c:pt>
                <c:pt idx="2">
                  <c:v>86.5</c:v>
                </c:pt>
                <c:pt idx="3">
                  <c:v>81.41</c:v>
                </c:pt>
                <c:pt idx="4">
                  <c:v>79.94</c:v>
                </c:pt>
              </c:numCache>
            </c:numRef>
          </c:val>
          <c:extLst>
            <c:ext xmlns:c16="http://schemas.microsoft.com/office/drawing/2014/chart" uri="{C3380CC4-5D6E-409C-BE32-E72D297353CC}">
              <c16:uniqueId val="{00000000-F1D8-441F-A339-ADE328E99916}"/>
            </c:ext>
          </c:extLst>
        </c:ser>
        <c:dLbls>
          <c:showLegendKey val="0"/>
          <c:showVal val="0"/>
          <c:showCatName val="0"/>
          <c:showSerName val="0"/>
          <c:showPercent val="0"/>
          <c:showBubbleSize val="0"/>
        </c:dLbls>
        <c:gapWidth val="150"/>
        <c:axId val="348743432"/>
        <c:axId val="34948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1D8-441F-A339-ADE328E99916}"/>
            </c:ext>
          </c:extLst>
        </c:ser>
        <c:dLbls>
          <c:showLegendKey val="0"/>
          <c:showVal val="0"/>
          <c:showCatName val="0"/>
          <c:showSerName val="0"/>
          <c:showPercent val="0"/>
          <c:showBubbleSize val="0"/>
        </c:dLbls>
        <c:marker val="1"/>
        <c:smooth val="0"/>
        <c:axId val="348743432"/>
        <c:axId val="349481464"/>
      </c:lineChart>
      <c:dateAx>
        <c:axId val="348743432"/>
        <c:scaling>
          <c:orientation val="minMax"/>
        </c:scaling>
        <c:delete val="1"/>
        <c:axPos val="b"/>
        <c:numFmt formatCode="&quot;H&quot;yy" sourceLinked="1"/>
        <c:majorTickMark val="none"/>
        <c:minorTickMark val="none"/>
        <c:tickLblPos val="none"/>
        <c:crossAx val="349481464"/>
        <c:crosses val="autoZero"/>
        <c:auto val="1"/>
        <c:lblOffset val="100"/>
        <c:baseTimeUnit val="years"/>
      </c:dateAx>
      <c:valAx>
        <c:axId val="3494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97.91</c:v>
                </c:pt>
                <c:pt idx="1">
                  <c:v>97.27</c:v>
                </c:pt>
                <c:pt idx="2">
                  <c:v>99.81</c:v>
                </c:pt>
                <c:pt idx="3">
                  <c:v>103.04</c:v>
                </c:pt>
                <c:pt idx="4">
                  <c:v>96.75</c:v>
                </c:pt>
              </c:numCache>
            </c:numRef>
          </c:val>
          <c:extLst>
            <c:ext xmlns:c16="http://schemas.microsoft.com/office/drawing/2014/chart" uri="{C3380CC4-5D6E-409C-BE32-E72D297353CC}">
              <c16:uniqueId val="{00000000-2F37-43A8-AD57-32B6A3B3A316}"/>
            </c:ext>
          </c:extLst>
        </c:ser>
        <c:dLbls>
          <c:showLegendKey val="0"/>
          <c:showVal val="0"/>
          <c:showCatName val="0"/>
          <c:showSerName val="0"/>
          <c:showPercent val="0"/>
          <c:showBubbleSize val="0"/>
        </c:dLbls>
        <c:gapWidth val="150"/>
        <c:axId val="348744216"/>
        <c:axId val="3487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37-43A8-AD57-32B6A3B3A316}"/>
            </c:ext>
          </c:extLst>
        </c:ser>
        <c:dLbls>
          <c:showLegendKey val="0"/>
          <c:showVal val="0"/>
          <c:showCatName val="0"/>
          <c:showSerName val="0"/>
          <c:showPercent val="0"/>
          <c:showBubbleSize val="0"/>
        </c:dLbls>
        <c:marker val="1"/>
        <c:smooth val="0"/>
        <c:axId val="348744216"/>
        <c:axId val="348748528"/>
      </c:lineChart>
      <c:dateAx>
        <c:axId val="348744216"/>
        <c:scaling>
          <c:orientation val="minMax"/>
        </c:scaling>
        <c:delete val="1"/>
        <c:axPos val="b"/>
        <c:numFmt formatCode="&quot;H&quot;yy" sourceLinked="1"/>
        <c:majorTickMark val="none"/>
        <c:minorTickMark val="none"/>
        <c:tickLblPos val="none"/>
        <c:crossAx val="348748528"/>
        <c:crosses val="autoZero"/>
        <c:auto val="1"/>
        <c:lblOffset val="100"/>
        <c:baseTimeUnit val="years"/>
      </c:dateAx>
      <c:valAx>
        <c:axId val="3487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77-4688-A43B-A4F61A7F7D79}"/>
            </c:ext>
          </c:extLst>
        </c:ser>
        <c:dLbls>
          <c:showLegendKey val="0"/>
          <c:showVal val="0"/>
          <c:showCatName val="0"/>
          <c:showSerName val="0"/>
          <c:showPercent val="0"/>
          <c:showBubbleSize val="0"/>
        </c:dLbls>
        <c:gapWidth val="150"/>
        <c:axId val="348746568"/>
        <c:axId val="3487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77-4688-A43B-A4F61A7F7D79}"/>
            </c:ext>
          </c:extLst>
        </c:ser>
        <c:dLbls>
          <c:showLegendKey val="0"/>
          <c:showVal val="0"/>
          <c:showCatName val="0"/>
          <c:showSerName val="0"/>
          <c:showPercent val="0"/>
          <c:showBubbleSize val="0"/>
        </c:dLbls>
        <c:marker val="1"/>
        <c:smooth val="0"/>
        <c:axId val="348746568"/>
        <c:axId val="348747744"/>
      </c:lineChart>
      <c:dateAx>
        <c:axId val="348746568"/>
        <c:scaling>
          <c:orientation val="minMax"/>
        </c:scaling>
        <c:delete val="1"/>
        <c:axPos val="b"/>
        <c:numFmt formatCode="&quot;H&quot;yy" sourceLinked="1"/>
        <c:majorTickMark val="none"/>
        <c:minorTickMark val="none"/>
        <c:tickLblPos val="none"/>
        <c:crossAx val="348747744"/>
        <c:crosses val="autoZero"/>
        <c:auto val="1"/>
        <c:lblOffset val="100"/>
        <c:baseTimeUnit val="years"/>
      </c:dateAx>
      <c:valAx>
        <c:axId val="3487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7-4A36-B44F-5A4E9B268CBD}"/>
            </c:ext>
          </c:extLst>
        </c:ser>
        <c:dLbls>
          <c:showLegendKey val="0"/>
          <c:showVal val="0"/>
          <c:showCatName val="0"/>
          <c:showSerName val="0"/>
          <c:showPercent val="0"/>
          <c:showBubbleSize val="0"/>
        </c:dLbls>
        <c:gapWidth val="150"/>
        <c:axId val="348741472"/>
        <c:axId val="34874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7-4A36-B44F-5A4E9B268CBD}"/>
            </c:ext>
          </c:extLst>
        </c:ser>
        <c:dLbls>
          <c:showLegendKey val="0"/>
          <c:showVal val="0"/>
          <c:showCatName val="0"/>
          <c:showSerName val="0"/>
          <c:showPercent val="0"/>
          <c:showBubbleSize val="0"/>
        </c:dLbls>
        <c:marker val="1"/>
        <c:smooth val="0"/>
        <c:axId val="348741472"/>
        <c:axId val="348743824"/>
      </c:lineChart>
      <c:dateAx>
        <c:axId val="348741472"/>
        <c:scaling>
          <c:orientation val="minMax"/>
        </c:scaling>
        <c:delete val="1"/>
        <c:axPos val="b"/>
        <c:numFmt formatCode="&quot;H&quot;yy" sourceLinked="1"/>
        <c:majorTickMark val="none"/>
        <c:minorTickMark val="none"/>
        <c:tickLblPos val="none"/>
        <c:crossAx val="348743824"/>
        <c:crosses val="autoZero"/>
        <c:auto val="1"/>
        <c:lblOffset val="100"/>
        <c:baseTimeUnit val="years"/>
      </c:dateAx>
      <c:valAx>
        <c:axId val="34874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75-4C45-B7CB-0DA7C49FA50B}"/>
            </c:ext>
          </c:extLst>
        </c:ser>
        <c:dLbls>
          <c:showLegendKey val="0"/>
          <c:showVal val="0"/>
          <c:showCatName val="0"/>
          <c:showSerName val="0"/>
          <c:showPercent val="0"/>
          <c:showBubbleSize val="0"/>
        </c:dLbls>
        <c:gapWidth val="150"/>
        <c:axId val="348745000"/>
        <c:axId val="34912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75-4C45-B7CB-0DA7C49FA50B}"/>
            </c:ext>
          </c:extLst>
        </c:ser>
        <c:dLbls>
          <c:showLegendKey val="0"/>
          <c:showVal val="0"/>
          <c:showCatName val="0"/>
          <c:showSerName val="0"/>
          <c:showPercent val="0"/>
          <c:showBubbleSize val="0"/>
        </c:dLbls>
        <c:marker val="1"/>
        <c:smooth val="0"/>
        <c:axId val="348745000"/>
        <c:axId val="349122832"/>
      </c:lineChart>
      <c:dateAx>
        <c:axId val="348745000"/>
        <c:scaling>
          <c:orientation val="minMax"/>
        </c:scaling>
        <c:delete val="1"/>
        <c:axPos val="b"/>
        <c:numFmt formatCode="&quot;H&quot;yy" sourceLinked="1"/>
        <c:majorTickMark val="none"/>
        <c:minorTickMark val="none"/>
        <c:tickLblPos val="none"/>
        <c:crossAx val="349122832"/>
        <c:crosses val="autoZero"/>
        <c:auto val="1"/>
        <c:lblOffset val="100"/>
        <c:baseTimeUnit val="years"/>
      </c:dateAx>
      <c:valAx>
        <c:axId val="3491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4-4A52-90E5-2632CA99FED9}"/>
            </c:ext>
          </c:extLst>
        </c:ser>
        <c:dLbls>
          <c:showLegendKey val="0"/>
          <c:showVal val="0"/>
          <c:showCatName val="0"/>
          <c:showSerName val="0"/>
          <c:showPercent val="0"/>
          <c:showBubbleSize val="0"/>
        </c:dLbls>
        <c:gapWidth val="150"/>
        <c:axId val="349125968"/>
        <c:axId val="34912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4-4A52-90E5-2632CA99FED9}"/>
            </c:ext>
          </c:extLst>
        </c:ser>
        <c:dLbls>
          <c:showLegendKey val="0"/>
          <c:showVal val="0"/>
          <c:showCatName val="0"/>
          <c:showSerName val="0"/>
          <c:showPercent val="0"/>
          <c:showBubbleSize val="0"/>
        </c:dLbls>
        <c:marker val="1"/>
        <c:smooth val="0"/>
        <c:axId val="349125968"/>
        <c:axId val="349127144"/>
      </c:lineChart>
      <c:dateAx>
        <c:axId val="349125968"/>
        <c:scaling>
          <c:orientation val="minMax"/>
        </c:scaling>
        <c:delete val="1"/>
        <c:axPos val="b"/>
        <c:numFmt formatCode="&quot;H&quot;yy" sourceLinked="1"/>
        <c:majorTickMark val="none"/>
        <c:minorTickMark val="none"/>
        <c:tickLblPos val="none"/>
        <c:crossAx val="349127144"/>
        <c:crosses val="autoZero"/>
        <c:auto val="1"/>
        <c:lblOffset val="100"/>
        <c:baseTimeUnit val="years"/>
      </c:dateAx>
      <c:valAx>
        <c:axId val="34912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0-48D2-B8FC-967DB449D81A}"/>
            </c:ext>
          </c:extLst>
        </c:ser>
        <c:dLbls>
          <c:showLegendKey val="0"/>
          <c:showVal val="0"/>
          <c:showCatName val="0"/>
          <c:showSerName val="0"/>
          <c:showPercent val="0"/>
          <c:showBubbleSize val="0"/>
        </c:dLbls>
        <c:gapWidth val="150"/>
        <c:axId val="349123224"/>
        <c:axId val="3491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1E0-48D2-B8FC-967DB449D81A}"/>
            </c:ext>
          </c:extLst>
        </c:ser>
        <c:dLbls>
          <c:showLegendKey val="0"/>
          <c:showVal val="0"/>
          <c:showCatName val="0"/>
          <c:showSerName val="0"/>
          <c:showPercent val="0"/>
          <c:showBubbleSize val="0"/>
        </c:dLbls>
        <c:marker val="1"/>
        <c:smooth val="0"/>
        <c:axId val="349123224"/>
        <c:axId val="349129496"/>
      </c:lineChart>
      <c:dateAx>
        <c:axId val="349123224"/>
        <c:scaling>
          <c:orientation val="minMax"/>
        </c:scaling>
        <c:delete val="1"/>
        <c:axPos val="b"/>
        <c:numFmt formatCode="&quot;H&quot;yy" sourceLinked="1"/>
        <c:majorTickMark val="none"/>
        <c:minorTickMark val="none"/>
        <c:tickLblPos val="none"/>
        <c:crossAx val="349129496"/>
        <c:crosses val="autoZero"/>
        <c:auto val="1"/>
        <c:lblOffset val="100"/>
        <c:baseTimeUnit val="years"/>
      </c:dateAx>
      <c:valAx>
        <c:axId val="3491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72.3</c:v>
                </c:pt>
                <c:pt idx="1">
                  <c:v>84.02</c:v>
                </c:pt>
                <c:pt idx="2">
                  <c:v>72.37</c:v>
                </c:pt>
                <c:pt idx="3">
                  <c:v>71</c:v>
                </c:pt>
                <c:pt idx="4">
                  <c:v>85.76</c:v>
                </c:pt>
              </c:numCache>
            </c:numRef>
          </c:val>
          <c:extLst>
            <c:ext xmlns:c16="http://schemas.microsoft.com/office/drawing/2014/chart" uri="{C3380CC4-5D6E-409C-BE32-E72D297353CC}">
              <c16:uniqueId val="{00000000-6C9A-4058-89E2-6799FDB57B2A}"/>
            </c:ext>
          </c:extLst>
        </c:ser>
        <c:dLbls>
          <c:showLegendKey val="0"/>
          <c:showVal val="0"/>
          <c:showCatName val="0"/>
          <c:showSerName val="0"/>
          <c:showPercent val="0"/>
          <c:showBubbleSize val="0"/>
        </c:dLbls>
        <c:gapWidth val="150"/>
        <c:axId val="349128320"/>
        <c:axId val="34912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6C9A-4058-89E2-6799FDB57B2A}"/>
            </c:ext>
          </c:extLst>
        </c:ser>
        <c:dLbls>
          <c:showLegendKey val="0"/>
          <c:showVal val="0"/>
          <c:showCatName val="0"/>
          <c:showSerName val="0"/>
          <c:showPercent val="0"/>
          <c:showBubbleSize val="0"/>
        </c:dLbls>
        <c:marker val="1"/>
        <c:smooth val="0"/>
        <c:axId val="349128320"/>
        <c:axId val="349125576"/>
      </c:lineChart>
      <c:dateAx>
        <c:axId val="349128320"/>
        <c:scaling>
          <c:orientation val="minMax"/>
        </c:scaling>
        <c:delete val="1"/>
        <c:axPos val="b"/>
        <c:numFmt formatCode="&quot;H&quot;yy" sourceLinked="1"/>
        <c:majorTickMark val="none"/>
        <c:minorTickMark val="none"/>
        <c:tickLblPos val="none"/>
        <c:crossAx val="349125576"/>
        <c:crosses val="autoZero"/>
        <c:auto val="1"/>
        <c:lblOffset val="100"/>
        <c:baseTimeUnit val="years"/>
      </c:dateAx>
      <c:valAx>
        <c:axId val="34912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190.15</c:v>
                </c:pt>
                <c:pt idx="1">
                  <c:v>166.42</c:v>
                </c:pt>
                <c:pt idx="2">
                  <c:v>194.58</c:v>
                </c:pt>
                <c:pt idx="3">
                  <c:v>198.89</c:v>
                </c:pt>
                <c:pt idx="4">
                  <c:v>169.48</c:v>
                </c:pt>
              </c:numCache>
            </c:numRef>
          </c:val>
          <c:extLst>
            <c:ext xmlns:c16="http://schemas.microsoft.com/office/drawing/2014/chart" uri="{C3380CC4-5D6E-409C-BE32-E72D297353CC}">
              <c16:uniqueId val="{00000000-BAC5-4E7C-B41F-C0BE5BBB6088}"/>
            </c:ext>
          </c:extLst>
        </c:ser>
        <c:dLbls>
          <c:showLegendKey val="0"/>
          <c:showVal val="0"/>
          <c:showCatName val="0"/>
          <c:showSerName val="0"/>
          <c:showPercent val="0"/>
          <c:showBubbleSize val="0"/>
        </c:dLbls>
        <c:gapWidth val="150"/>
        <c:axId val="349124792"/>
        <c:axId val="34912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AC5-4E7C-B41F-C0BE5BBB6088}"/>
            </c:ext>
          </c:extLst>
        </c:ser>
        <c:dLbls>
          <c:showLegendKey val="0"/>
          <c:showVal val="0"/>
          <c:showCatName val="0"/>
          <c:showSerName val="0"/>
          <c:showPercent val="0"/>
          <c:showBubbleSize val="0"/>
        </c:dLbls>
        <c:marker val="1"/>
        <c:smooth val="0"/>
        <c:axId val="349124792"/>
        <c:axId val="349129104"/>
      </c:lineChart>
      <c:dateAx>
        <c:axId val="349124792"/>
        <c:scaling>
          <c:orientation val="minMax"/>
        </c:scaling>
        <c:delete val="1"/>
        <c:axPos val="b"/>
        <c:numFmt formatCode="&quot;H&quot;yy" sourceLinked="1"/>
        <c:majorTickMark val="none"/>
        <c:minorTickMark val="none"/>
        <c:tickLblPos val="none"/>
        <c:crossAx val="349129104"/>
        <c:crosses val="autoZero"/>
        <c:auto val="1"/>
        <c:lblOffset val="100"/>
        <c:baseTimeUnit val="years"/>
      </c:dateAx>
      <c:valAx>
        <c:axId val="3491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1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3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長島町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10219</v>
      </c>
      <c r="AM8" s="75"/>
      <c r="AN8" s="75"/>
      <c r="AO8" s="75"/>
      <c r="AP8" s="75"/>
      <c r="AQ8" s="75"/>
      <c r="AR8" s="75"/>
      <c r="AS8" s="75"/>
      <c r="AT8" s="74">
        <f>データ!T6</f>
        <v>116.19</v>
      </c>
      <c r="AU8" s="74"/>
      <c r="AV8" s="74"/>
      <c r="AW8" s="74"/>
      <c r="AX8" s="74"/>
      <c r="AY8" s="74"/>
      <c r="AZ8" s="74"/>
      <c r="BA8" s="74"/>
      <c r="BB8" s="74">
        <f>データ!U6</f>
        <v>87.95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9.73</v>
      </c>
      <c r="Q10" s="74"/>
      <c r="R10" s="74"/>
      <c r="S10" s="74"/>
      <c r="T10" s="74"/>
      <c r="U10" s="74"/>
      <c r="V10" s="74"/>
      <c r="W10" s="74">
        <f>データ!Q6</f>
        <v>109.89</v>
      </c>
      <c r="X10" s="74"/>
      <c r="Y10" s="74"/>
      <c r="Z10" s="74"/>
      <c r="AA10" s="74"/>
      <c r="AB10" s="74"/>
      <c r="AC10" s="74"/>
      <c r="AD10" s="75">
        <f>データ!R6</f>
        <v>3350</v>
      </c>
      <c r="AE10" s="75"/>
      <c r="AF10" s="75"/>
      <c r="AG10" s="75"/>
      <c r="AH10" s="75"/>
      <c r="AI10" s="75"/>
      <c r="AJ10" s="75"/>
      <c r="AK10" s="2"/>
      <c r="AL10" s="75">
        <f>データ!V6</f>
        <v>982</v>
      </c>
      <c r="AM10" s="75"/>
      <c r="AN10" s="75"/>
      <c r="AO10" s="75"/>
      <c r="AP10" s="75"/>
      <c r="AQ10" s="75"/>
      <c r="AR10" s="75"/>
      <c r="AS10" s="75"/>
      <c r="AT10" s="74">
        <f>データ!W6</f>
        <v>2.5</v>
      </c>
      <c r="AU10" s="74"/>
      <c r="AV10" s="74"/>
      <c r="AW10" s="74"/>
      <c r="AX10" s="74"/>
      <c r="AY10" s="74"/>
      <c r="AZ10" s="74"/>
      <c r="BA10" s="74"/>
      <c r="BB10" s="74">
        <f>データ!X6</f>
        <v>392.8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t7wlhSVJIoLPjJ+FV1tF2MxH9bzTVKedgjidKBjb9GWOXQon9XNvLKJqNT3E2mzszrrhu6Kqfn5PUmVHceAx0w==" saltValue="BWK39+3+mi/B1Z3dhfZw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464040</v>
      </c>
      <c r="D6" s="33">
        <f t="shared" si="3"/>
        <v>47</v>
      </c>
      <c r="E6" s="33">
        <f t="shared" si="3"/>
        <v>17</v>
      </c>
      <c r="F6" s="33">
        <f t="shared" si="3"/>
        <v>5</v>
      </c>
      <c r="G6" s="33">
        <f t="shared" si="3"/>
        <v>0</v>
      </c>
      <c r="H6" s="33" t="str">
        <f t="shared" si="3"/>
        <v>鹿児島県　長島町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9.73</v>
      </c>
      <c r="Q6" s="34">
        <f t="shared" si="3"/>
        <v>109.89</v>
      </c>
      <c r="R6" s="34">
        <f t="shared" si="3"/>
        <v>3350</v>
      </c>
      <c r="S6" s="34">
        <f t="shared" si="3"/>
        <v>10219</v>
      </c>
      <c r="T6" s="34">
        <f t="shared" si="3"/>
        <v>116.19</v>
      </c>
      <c r="U6" s="34">
        <f t="shared" si="3"/>
        <v>87.95</v>
      </c>
      <c r="V6" s="34">
        <f t="shared" si="3"/>
        <v>982</v>
      </c>
      <c r="W6" s="34">
        <f t="shared" si="3"/>
        <v>2.5</v>
      </c>
      <c r="X6" s="34">
        <f t="shared" si="3"/>
        <v>392.8</v>
      </c>
      <c r="Y6" s="35">
        <f>IF(Y7="",NA(),Y7)</f>
        <v>97.91</v>
      </c>
      <c r="Z6" s="35">
        <f t="shared" ref="Z6:AH6" si="4">IF(Z7="",NA(),Z7)</f>
        <v>97.27</v>
      </c>
      <c r="AA6" s="35">
        <f t="shared" si="4"/>
        <v>99.81</v>
      </c>
      <c r="AB6" s="35">
        <f t="shared" si="4"/>
        <v>103.04</v>
      </c>
      <c r="AC6" s="35">
        <f t="shared" si="4"/>
        <v>96.75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72.3</v>
      </c>
      <c r="BR6" s="35">
        <f t="shared" ref="BR6:BZ6" si="8">IF(BR7="",NA(),BR7)</f>
        <v>84.02</v>
      </c>
      <c r="BS6" s="35">
        <f t="shared" si="8"/>
        <v>72.37</v>
      </c>
      <c r="BT6" s="35">
        <f t="shared" si="8"/>
        <v>71</v>
      </c>
      <c r="BU6" s="35">
        <f t="shared" si="8"/>
        <v>85.76</v>
      </c>
      <c r="BV6" s="35">
        <f t="shared" si="8"/>
        <v>55.32</v>
      </c>
      <c r="BW6" s="35">
        <f t="shared" si="8"/>
        <v>59.8</v>
      </c>
      <c r="BX6" s="35">
        <f t="shared" si="8"/>
        <v>57.77</v>
      </c>
      <c r="BY6" s="35">
        <f t="shared" si="8"/>
        <v>57.31</v>
      </c>
      <c r="BZ6" s="35">
        <f t="shared" si="8"/>
        <v>57.08</v>
      </c>
      <c r="CA6" s="34" t="str">
        <f>IF(CA7="","",IF(CA7="-","【-】","【"&amp;SUBSTITUTE(TEXT(CA7,"#,##0.00"),"-","△")&amp;"】"))</f>
        <v>【60.94】</v>
      </c>
      <c r="CB6" s="35">
        <f>IF(CB7="",NA(),CB7)</f>
        <v>190.15</v>
      </c>
      <c r="CC6" s="35">
        <f t="shared" ref="CC6:CK6" si="9">IF(CC7="",NA(),CC7)</f>
        <v>166.42</v>
      </c>
      <c r="CD6" s="35">
        <f t="shared" si="9"/>
        <v>194.58</v>
      </c>
      <c r="CE6" s="35">
        <f t="shared" si="9"/>
        <v>198.89</v>
      </c>
      <c r="CF6" s="35">
        <f t="shared" si="9"/>
        <v>169.48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64.84</v>
      </c>
      <c r="CN6" s="35">
        <f t="shared" ref="CN6:CV6" si="10">IF(CN7="",NA(),CN7)</f>
        <v>62.2</v>
      </c>
      <c r="CO6" s="35">
        <f t="shared" si="10"/>
        <v>61.79</v>
      </c>
      <c r="CP6" s="35">
        <f t="shared" si="10"/>
        <v>62.8</v>
      </c>
      <c r="CQ6" s="35">
        <f t="shared" si="10"/>
        <v>63.21</v>
      </c>
      <c r="CR6" s="35">
        <f t="shared" si="10"/>
        <v>60.65</v>
      </c>
      <c r="CS6" s="35">
        <f t="shared" si="10"/>
        <v>51.75</v>
      </c>
      <c r="CT6" s="35">
        <f t="shared" si="10"/>
        <v>50.68</v>
      </c>
      <c r="CU6" s="35">
        <f t="shared" si="10"/>
        <v>50.14</v>
      </c>
      <c r="CV6" s="35">
        <f t="shared" si="10"/>
        <v>54.83</v>
      </c>
      <c r="CW6" s="34" t="str">
        <f>IF(CW7="","",IF(CW7="-","【-】","【"&amp;SUBSTITUTE(TEXT(CW7,"#,##0.00"),"-","△")&amp;"】"))</f>
        <v>【54.84】</v>
      </c>
      <c r="CX6" s="35">
        <f>IF(CX7="",NA(),CX7)</f>
        <v>82.11</v>
      </c>
      <c r="CY6" s="35">
        <f t="shared" ref="CY6:DG6" si="11">IF(CY7="",NA(),CY7)</f>
        <v>85.97</v>
      </c>
      <c r="CZ6" s="35">
        <f t="shared" si="11"/>
        <v>86.5</v>
      </c>
      <c r="DA6" s="35">
        <f t="shared" si="11"/>
        <v>81.41</v>
      </c>
      <c r="DB6" s="35">
        <f t="shared" si="11"/>
        <v>79.94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464040</v>
      </c>
      <c r="D7" s="37">
        <v>47</v>
      </c>
      <c r="E7" s="37">
        <v>17</v>
      </c>
      <c r="F7" s="37">
        <v>5</v>
      </c>
      <c r="G7" s="37">
        <v>0</v>
      </c>
      <c r="H7" s="37" t="s">
        <v>98</v>
      </c>
      <c r="I7" s="37" t="s">
        <v>99</v>
      </c>
      <c r="J7" s="37" t="s">
        <v>100</v>
      </c>
      <c r="K7" s="37" t="s">
        <v>101</v>
      </c>
      <c r="L7" s="37" t="s">
        <v>102</v>
      </c>
      <c r="M7" s="37" t="s">
        <v>103</v>
      </c>
      <c r="N7" s="38" t="s">
        <v>104</v>
      </c>
      <c r="O7" s="38" t="s">
        <v>105</v>
      </c>
      <c r="P7" s="38">
        <v>9.73</v>
      </c>
      <c r="Q7" s="38">
        <v>109.89</v>
      </c>
      <c r="R7" s="38">
        <v>3350</v>
      </c>
      <c r="S7" s="38">
        <v>10219</v>
      </c>
      <c r="T7" s="38">
        <v>116.19</v>
      </c>
      <c r="U7" s="38">
        <v>87.95</v>
      </c>
      <c r="V7" s="38">
        <v>982</v>
      </c>
      <c r="W7" s="38">
        <v>2.5</v>
      </c>
      <c r="X7" s="38">
        <v>392.8</v>
      </c>
      <c r="Y7" s="38">
        <v>97.91</v>
      </c>
      <c r="Z7" s="38">
        <v>97.27</v>
      </c>
      <c r="AA7" s="38">
        <v>99.81</v>
      </c>
      <c r="AB7" s="38">
        <v>103.04</v>
      </c>
      <c r="AC7" s="38">
        <v>96.75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72.3</v>
      </c>
      <c r="BR7" s="38">
        <v>84.02</v>
      </c>
      <c r="BS7" s="38">
        <v>72.37</v>
      </c>
      <c r="BT7" s="38">
        <v>71</v>
      </c>
      <c r="BU7" s="38">
        <v>85.76</v>
      </c>
      <c r="BV7" s="38">
        <v>55.32</v>
      </c>
      <c r="BW7" s="38">
        <v>59.8</v>
      </c>
      <c r="BX7" s="38">
        <v>57.77</v>
      </c>
      <c r="BY7" s="38">
        <v>57.31</v>
      </c>
      <c r="BZ7" s="38">
        <v>57.08</v>
      </c>
      <c r="CA7" s="38">
        <v>60.94</v>
      </c>
      <c r="CB7" s="38">
        <v>190.15</v>
      </c>
      <c r="CC7" s="38">
        <v>166.42</v>
      </c>
      <c r="CD7" s="38">
        <v>194.58</v>
      </c>
      <c r="CE7" s="38">
        <v>198.89</v>
      </c>
      <c r="CF7" s="38">
        <v>169.48</v>
      </c>
      <c r="CG7" s="38">
        <v>283.17</v>
      </c>
      <c r="CH7" s="38">
        <v>263.76</v>
      </c>
      <c r="CI7" s="38">
        <v>274.35000000000002</v>
      </c>
      <c r="CJ7" s="38">
        <v>273.52</v>
      </c>
      <c r="CK7" s="38">
        <v>274.99</v>
      </c>
      <c r="CL7" s="38">
        <v>253.04</v>
      </c>
      <c r="CM7" s="38">
        <v>64.84</v>
      </c>
      <c r="CN7" s="38">
        <v>62.2</v>
      </c>
      <c r="CO7" s="38">
        <v>61.79</v>
      </c>
      <c r="CP7" s="38">
        <v>62.8</v>
      </c>
      <c r="CQ7" s="38">
        <v>63.21</v>
      </c>
      <c r="CR7" s="38">
        <v>60.65</v>
      </c>
      <c r="CS7" s="38">
        <v>51.75</v>
      </c>
      <c r="CT7" s="38">
        <v>50.68</v>
      </c>
      <c r="CU7" s="38">
        <v>50.14</v>
      </c>
      <c r="CV7" s="38">
        <v>54.83</v>
      </c>
      <c r="CW7" s="38">
        <v>54.84</v>
      </c>
      <c r="CX7" s="38">
        <v>82.11</v>
      </c>
      <c r="CY7" s="38">
        <v>85.97</v>
      </c>
      <c r="CZ7" s="38">
        <v>86.5</v>
      </c>
      <c r="DA7" s="38">
        <v>81.41</v>
      </c>
      <c r="DB7" s="38">
        <v>79.94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2021-12-03T08:03:42Z</dcterms:created>
  <dcterms:modified xsi:type="dcterms:W3CDTF">2022-02-08T05:02:26Z</dcterms:modified>
  <cp:category/>
</cp:coreProperties>
</file>