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27錦江町\"/>
    </mc:Choice>
  </mc:AlternateContent>
  <workbookProtection workbookAlgorithmName="SHA-512" workbookHashValue="oebno6xfwAlM6Dki2NO1/ZSHWYkHCBpb4NHcf4j5xpRDtND1wf5aekLCc4VIaiBYqxy4SG5wGhj4INkHOvMLcg==" workbookSaltValue="73Zig+xJdtG3XefY5+qSjw==" workbookSpinCount="100000" lockStructure="1"/>
  <bookViews>
    <workbookView xWindow="0" yWindow="0" windowWidth="28800" windowHeight="1159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<sst xmlns="http://schemas.openxmlformats.org/spreadsheetml/2006/main" count="236" uniqueCount="119">
  <si>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</si>
  <si>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</si>
  <si>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</si>
  <si>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</si>
  <si>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</si>
  <si>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</si>
  <si>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</si>
  <si>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</si>
  <si>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</si>
  <si>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</si>
  <si>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</si>
  <si>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</si>
  <si>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</si>
  <si>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</si>
  <si>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</si>
  <si>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</si>
  <si>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</si>
  <si>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</si>
  <si>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</si>
  <si>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</si>
  <si>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</si>
  <si>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</si>
  <si>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</si>
  <si>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</si>
  <si>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</si>
  <si>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</si>
  <si>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</si>
  <si>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</si>
  <si>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</si>
  <si>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</si>
  <si>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</si>
  <si>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</si>
  <si>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</si>
  <si>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</si>
  <si>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</si>
  <si>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</si>
  <si>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</si>
  <si>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</si>
  <si>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</si>
  <si>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</si>
  <si>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</si>
  <si>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</si>
  <si>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</si>
  <si>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</si>
  <si>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</si>
  <si>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</si>
  <si>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</si>
  <si>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</si>
  <si>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</si>
  <si>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</si>
  <si>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</si>
  <si>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</si>
  <si>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</si>
  <si>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</si>
  <si>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</si>
  <si>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</si>
  <si>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</si>
  <si>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</si>
  <si>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</si>
  <si>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</si>
  <si>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</si>
  <si>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</si>
  <si>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</si>
  <si>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</si>
  <si>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</si>
  <si>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</si>
  <si>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</si>
  <si>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</si>
  <si>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</si>
  <si>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</si>
  <si>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</si>
  <si>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</si>
  <si>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</si>
  <si>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</si>
  <si>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</si>
  <si>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</si>
  <si>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</si>
  <si>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</si>
  <si>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</si>
  <si>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</si>
  <si>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</si>
  <si>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</si>
  <si>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</si>
  <si>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</si>
  <si>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</si>
  <si>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</si>
  <si>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</si>
  <si>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</si>
  <si>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</si>
  <si>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</si>
  <si>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</si>
  <si>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</si>
  <si>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</si>
  <si>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</si>
  <si>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</si>
  <si>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</si>
  <si>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</si>
  <si>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</si>
  <si>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錦江町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</si>
  <si>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</si>
  <si>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</si>
  <si>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</si>
  <si>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</si>
  <si>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</si>
  <si>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</si>
  <si>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</si>
  <si>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</si>
  <si>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</si>
  <si>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</si>
  <si>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</si>
  <si>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</si>
  <si>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</si>
  <si>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</si>
  <si>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</si>
  <si>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</si>
  <si>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</si>
  <si>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当初計画のスペックが大きすぎたと考える。今後の人口減少を見込み、平成29年度からの機能診断等で最適な処理方法を検討したい。また、使用料収入の増加、または環境の面からも水洗化率の向上は必須なので、引き続き接続率向上を目指したい。</t>
    <phoneticPr fontId="4"/>
  </si>
  <si>
    <t>平成13年４月から稼働しており、管渠の耐用年数に余裕があり、これまで改善が発生していない。機械等については、修繕が増加しており平成29年度に農山漁村地域整備交付金で機能診断、平成30年度に最適整備構想、令和元年度に計画策定を実施し、令和３年度から機能強化事業により、機械等の更新を実施予定。</t>
    <rPh sb="137" eb="139">
      <t>コウシン</t>
    </rPh>
    <phoneticPr fontId="4"/>
  </si>
  <si>
    <t>①平成27年度に料金改定を行ったが、施設の老朽化に伴い、維持管理に係る経費が増える予定である。また、令和2年度は12月徴収に戻ったが、人口減少により収入が減っている状況であるため、今後も料金改定の見直し等検討が必要になってくる。
④企業債（全て一般会計負担見込み）は令和13年度まで償還予定であるが、今後施設の改修も考えられるので、経営戦略に基づいて借入を実施する予定である。
⑤類似団体と比較して、高い値で推移している。使用料を値上げしたが、人口は減少傾向で推移している状況なので、今後も利用負担額を検討していかなければならない。
⑥類似団体と比較して、平均値並みで推移している。経年比較では汚水処理費が年々増加しているため、平成29年度に機能診断、平成30年度に最適整備構想、令和元年度に計画策定、令和３年度からの機能強化事業により、最適な処理方法を検討したい。
⑦類似団体と比較して、低い値で推移している。当初の計画戸数392戸の処理施設だが、現在250戸数程しか処理しておらず、機能診断・最適整備構想・計画策定により適切な施設の規模としたい。
⑧改善に向けては、利用者の増加を図ることである。未接続のほとんどは、特に高齢者の世帯であるため、引き続き戸別訪問等で勧奨していく予定である。また、新たな管渠の整備等が考えられるが、管渠の新たな整備に係る費用が大きな負担になることもあり、早急に整備が必要ではないと考えられる。</t>
    <rPh sb="50" eb="52">
      <t>レイワ</t>
    </rPh>
    <rPh sb="53" eb="55">
      <t>ネンド</t>
    </rPh>
    <rPh sb="58" eb="59">
      <t>ツキ</t>
    </rPh>
    <rPh sb="59" eb="61">
      <t>チョウシュウ</t>
    </rPh>
    <rPh sb="62" eb="63">
      <t>モド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</si>
</sst>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0-4234-B11A-4BAD793DD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20-4234-B11A-4BAD793DD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29.35</c:v>
                </c:pt>
                <c:pt idx="2">
                  <c:v>30.35</c:v>
                </c:pt>
                <c:pt idx="3">
                  <c:v>28.86</c:v>
                </c:pt>
                <c:pt idx="4">
                  <c:v>31.59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E-4ED8-8A8F-6D6E18E30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E-4ED8-8A8F-6D6E18E30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70.72</c:v>
                </c:pt>
                <c:pt idx="1">
                  <c:v>72.56</c:v>
                </c:pt>
                <c:pt idx="2">
                  <c:v>71.47</c:v>
                </c:pt>
                <c:pt idx="3">
                  <c:v>71.540000000000006</c:v>
                </c:pt>
                <c:pt idx="4">
                  <c:v>73.13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0-4F90-A686-23A581639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80-4F90-A686-23A581639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101.41</c:v>
                </c:pt>
                <c:pt idx="1">
                  <c:v>100.08</c:v>
                </c:pt>
                <c:pt idx="2">
                  <c:v>101.2</c:v>
                </c:pt>
                <c:pt idx="3">
                  <c:v>99.91</c:v>
                </c:pt>
                <c:pt idx="4">
                  <c:v>100.11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E-4157-96AC-E57D1CE7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E-4157-96AC-E57D1CE75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F5-4AF7-AA03-46A5A884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5-4AF7-AA03-46A5A884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F-48B0-99BF-1C8851F18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EF-48B0-99BF-1C8851F18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212-A889-91A5B0CD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3-4212-A889-91A5B0CD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D-4E5B-A66F-4B58DA73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D-4E5B-A66F-4B58DA73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D-41BF-A15F-8D1000CB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D-41BF-A15F-8D1000CBF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93.53</c:v>
                </c:pt>
                <c:pt idx="1">
                  <c:v>58.44</c:v>
                </c:pt>
                <c:pt idx="2">
                  <c:v>65.45</c:v>
                </c:pt>
                <c:pt idx="3">
                  <c:v>55.45</c:v>
                </c:pt>
                <c:pt idx="4">
                  <c:v>62.12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6-413E-87D2-0CCD1B70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6-413E-87D2-0CCD1B70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199.74</c:v>
                </c:pt>
                <c:pt idx="1">
                  <c:v>327.3</c:v>
                </c:pt>
                <c:pt idx="2">
                  <c:v>289.16000000000003</c:v>
                </c:pt>
                <c:pt idx="3">
                  <c:v>336.03</c:v>
                </c:pt>
                <c:pt idx="4">
                  <c:v>294.99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2-49CD-98A6-6C4A3E63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2-49CD-98A6-6C4A3E63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鹿児島県　錦江町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7171</v>
      </c>
      <c r="AM8" s="75"/>
      <c r="AN8" s="75"/>
      <c r="AO8" s="75"/>
      <c r="AP8" s="75"/>
      <c r="AQ8" s="75"/>
      <c r="AR8" s="75"/>
      <c r="AS8" s="75"/>
      <c r="AT8" s="74">
        <f>データ!T6</f>
        <v>163.19</v>
      </c>
      <c r="AU8" s="74"/>
      <c r="AV8" s="74"/>
      <c r="AW8" s="74"/>
      <c r="AX8" s="74"/>
      <c r="AY8" s="74"/>
      <c r="AZ8" s="74"/>
      <c r="BA8" s="74"/>
      <c r="BB8" s="74">
        <f>データ!U6</f>
        <v>43.94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8.89</v>
      </c>
      <c r="Q10" s="74"/>
      <c r="R10" s="74"/>
      <c r="S10" s="74"/>
      <c r="T10" s="74"/>
      <c r="U10" s="74"/>
      <c r="V10" s="74"/>
      <c r="W10" s="74">
        <f>データ!Q6</f>
        <v>99.82</v>
      </c>
      <c r="X10" s="74"/>
      <c r="Y10" s="74"/>
      <c r="Z10" s="74"/>
      <c r="AA10" s="74"/>
      <c r="AB10" s="74"/>
      <c r="AC10" s="74"/>
      <c r="AD10" s="75">
        <f>データ!R6</f>
        <v>3410</v>
      </c>
      <c r="AE10" s="75"/>
      <c r="AF10" s="75"/>
      <c r="AG10" s="75"/>
      <c r="AH10" s="75"/>
      <c r="AI10" s="75"/>
      <c r="AJ10" s="75"/>
      <c r="AK10" s="2"/>
      <c r="AL10" s="75">
        <f>データ!V6</f>
        <v>629</v>
      </c>
      <c r="AM10" s="75"/>
      <c r="AN10" s="75"/>
      <c r="AO10" s="75"/>
      <c r="AP10" s="75"/>
      <c r="AQ10" s="75"/>
      <c r="AR10" s="75"/>
      <c r="AS10" s="75"/>
      <c r="AT10" s="74">
        <f>データ!W6</f>
        <v>0.75</v>
      </c>
      <c r="AU10" s="74"/>
      <c r="AV10" s="74"/>
      <c r="AW10" s="74"/>
      <c r="AX10" s="74"/>
      <c r="AY10" s="74"/>
      <c r="AZ10" s="74"/>
      <c r="BA10" s="74"/>
      <c r="BB10" s="74">
        <f>データ!X6</f>
        <v>838.67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117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OEWbjGXFhXaMzTcfPjzlu6XETpEJGX0K4DpblaAJaDt8AXvUteFWq8+2PQHM7PYBLxLBTmmiqZ1CMm8f5XZMaQ==" saltValue="zyLmC+5aWhF9M13jnjr07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464902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鹿児島県　錦江町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8.89</v>
      </c>
      <c r="Q6" s="34">
        <f t="shared" si="3"/>
        <v>99.82</v>
      </c>
      <c r="R6" s="34">
        <f t="shared" si="3"/>
        <v>3410</v>
      </c>
      <c r="S6" s="34">
        <f t="shared" si="3"/>
        <v>7171</v>
      </c>
      <c r="T6" s="34">
        <f t="shared" si="3"/>
        <v>163.19</v>
      </c>
      <c r="U6" s="34">
        <f t="shared" si="3"/>
        <v>43.94</v>
      </c>
      <c r="V6" s="34">
        <f t="shared" si="3"/>
        <v>629</v>
      </c>
      <c r="W6" s="34">
        <f t="shared" si="3"/>
        <v>0.75</v>
      </c>
      <c r="X6" s="34">
        <f t="shared" si="3"/>
        <v>838.67</v>
      </c>
      <c r="Y6" s="35">
        <f>IF(Y7="",NA(),Y7)</f>
        <v>101.41</v>
      </c>
      <c r="Z6" s="35">
        <f t="shared" ref="Z6:AH6" si="4">IF(Z7="",NA(),Z7)</f>
        <v>100.08</v>
      </c>
      <c r="AA6" s="35">
        <f t="shared" si="4"/>
        <v>101.2</v>
      </c>
      <c r="AB6" s="35">
        <f t="shared" si="4"/>
        <v>99.91</v>
      </c>
      <c r="AC6" s="35">
        <f t="shared" si="4"/>
        <v>100.11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93.53</v>
      </c>
      <c r="BR6" s="35">
        <f t="shared" ref="BR6:BZ6" si="8">IF(BR7="",NA(),BR7)</f>
        <v>58.44</v>
      </c>
      <c r="BS6" s="35">
        <f t="shared" si="8"/>
        <v>65.45</v>
      </c>
      <c r="BT6" s="35">
        <f t="shared" si="8"/>
        <v>55.45</v>
      </c>
      <c r="BU6" s="35">
        <f t="shared" si="8"/>
        <v>62.12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199.74</v>
      </c>
      <c r="CC6" s="35">
        <f t="shared" ref="CC6:CK6" si="9">IF(CC7="",NA(),CC7)</f>
        <v>327.3</v>
      </c>
      <c r="CD6" s="35">
        <f t="shared" si="9"/>
        <v>289.16000000000003</v>
      </c>
      <c r="CE6" s="35">
        <f t="shared" si="9"/>
        <v>336.03</v>
      </c>
      <c r="CF6" s="35">
        <f t="shared" si="9"/>
        <v>294.99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33.58</v>
      </c>
      <c r="CN6" s="35">
        <f t="shared" ref="CN6:CV6" si="10">IF(CN7="",NA(),CN7)</f>
        <v>29.35</v>
      </c>
      <c r="CO6" s="35">
        <f t="shared" si="10"/>
        <v>30.35</v>
      </c>
      <c r="CP6" s="35">
        <f t="shared" si="10"/>
        <v>28.86</v>
      </c>
      <c r="CQ6" s="35">
        <f t="shared" si="10"/>
        <v>31.59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70.72</v>
      </c>
      <c r="CY6" s="35">
        <f t="shared" ref="CY6:DG6" si="11">IF(CY7="",NA(),CY7)</f>
        <v>72.56</v>
      </c>
      <c r="CZ6" s="35">
        <f t="shared" si="11"/>
        <v>71.47</v>
      </c>
      <c r="DA6" s="35">
        <f t="shared" si="11"/>
        <v>71.540000000000006</v>
      </c>
      <c r="DB6" s="35">
        <f t="shared" si="11"/>
        <v>73.13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464902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8.89</v>
      </c>
      <c r="Q7" s="38">
        <v>99.82</v>
      </c>
      <c r="R7" s="38">
        <v>3410</v>
      </c>
      <c r="S7" s="38">
        <v>7171</v>
      </c>
      <c r="T7" s="38">
        <v>163.19</v>
      </c>
      <c r="U7" s="38">
        <v>43.94</v>
      </c>
      <c r="V7" s="38">
        <v>629</v>
      </c>
      <c r="W7" s="38">
        <v>0.75</v>
      </c>
      <c r="X7" s="38">
        <v>838.67</v>
      </c>
      <c r="Y7" s="38">
        <v>101.41</v>
      </c>
      <c r="Z7" s="38">
        <v>100.08</v>
      </c>
      <c r="AA7" s="38">
        <v>101.2</v>
      </c>
      <c r="AB7" s="38">
        <v>99.91</v>
      </c>
      <c r="AC7" s="38">
        <v>100.11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93.53</v>
      </c>
      <c r="BR7" s="38">
        <v>58.44</v>
      </c>
      <c r="BS7" s="38">
        <v>65.45</v>
      </c>
      <c r="BT7" s="38">
        <v>55.45</v>
      </c>
      <c r="BU7" s="38">
        <v>62.12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199.74</v>
      </c>
      <c r="CC7" s="38">
        <v>327.3</v>
      </c>
      <c r="CD7" s="38">
        <v>289.16000000000003</v>
      </c>
      <c r="CE7" s="38">
        <v>336.03</v>
      </c>
      <c r="CF7" s="38">
        <v>294.99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33.58</v>
      </c>
      <c r="CN7" s="38">
        <v>29.35</v>
      </c>
      <c r="CO7" s="38">
        <v>30.35</v>
      </c>
      <c r="CP7" s="38">
        <v>28.86</v>
      </c>
      <c r="CQ7" s="38">
        <v>31.59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70.72</v>
      </c>
      <c r="CY7" s="38">
        <v>72.56</v>
      </c>
      <c r="CZ7" s="38">
        <v>71.47</v>
      </c>
      <c r="DA7" s="38">
        <v>71.540000000000006</v>
      </c>
      <c r="DB7" s="38">
        <v>73.13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2022-02-22T05:23:52Z</cp:lastPrinted>
  <dcterms:created xsi:type="dcterms:W3CDTF">2021-12-03T08:03:44Z</dcterms:created>
  <dcterms:modified xsi:type="dcterms:W3CDTF">2022-02-22T05:23:53Z</dcterms:modified>
  <cp:category/>
</cp:coreProperties>
</file>