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33大和村\"/>
    </mc:Choice>
  </mc:AlternateContent>
  <workbookProtection workbookAlgorithmName="SHA-512" workbookHashValue="4CVzpJ+sUHpsGxSjPhjlZlg9MKziHURFZN81sNnkhr+KyR6W5/NkYI7xIk4UjOZvic3ve0i1/XDc6YiyCNlq9w==" workbookSaltValue="PuVuCvGSedNxC0GiPq1d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<sst xmlns="http://schemas.openxmlformats.org/spreadsheetml/2006/main" count="236" uniqueCount="120">
  <si>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</si>
  <si>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</si>
  <si>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</si>
  <si>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</si>
  <si>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</si>
  <si>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</si>
  <si>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</si>
  <si>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</si>
  <si>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</si>
  <si>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</si>
  <si>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</si>
  <si>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</si>
  <si>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</si>
  <si>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</si>
  <si>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</si>
  <si>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</si>
  <si>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</si>
  <si>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</si>
  <si>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</si>
  <si>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</si>
  <si>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</si>
  <si>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</si>
  <si>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</si>
  <si>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</si>
  <si>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</si>
  <si>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</si>
  <si>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</si>
  <si>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</si>
  <si>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</si>
  <si>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</si>
  <si>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</si>
  <si>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</si>
  <si>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</si>
  <si>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</si>
  <si>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</si>
  <si>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</si>
  <si>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</si>
  <si>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</si>
  <si>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</si>
  <si>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</si>
  <si>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</si>
  <si>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</si>
  <si>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</si>
  <si>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</si>
  <si>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</si>
  <si>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</si>
  <si>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</si>
  <si>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</si>
  <si>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</si>
  <si>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</si>
  <si>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</si>
  <si>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</si>
  <si>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</si>
  <si>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</si>
  <si>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</si>
  <si>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</si>
  <si>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</si>
  <si>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</si>
  <si>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</si>
  <si>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</si>
  <si>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</si>
  <si>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</si>
  <si>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</si>
  <si>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</si>
  <si>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</si>
  <si>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</si>
  <si>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</si>
  <si>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</si>
  <si>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</si>
  <si>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</si>
  <si>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</si>
  <si>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</si>
  <si>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</si>
  <si>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</si>
  <si>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</si>
  <si>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</si>
  <si>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</si>
  <si>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</si>
  <si>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</si>
  <si>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</si>
  <si>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</si>
  <si>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</si>
  <si>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</si>
  <si>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</si>
  <si>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</si>
  <si>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</si>
  <si>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</si>
  <si>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</si>
  <si>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</si>
  <si>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</si>
  <si>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</si>
  <si>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</si>
  <si>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</si>
  <si>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</si>
  <si>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</si>
  <si>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</si>
  <si>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</si>
  <si>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</si>
  <si>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大和村</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</si>
  <si>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</si>
  <si>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</si>
  <si>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</si>
  <si>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</si>
  <si>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</si>
  <si>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</si>
  <si>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</si>
  <si>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</si>
  <si>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</si>
  <si>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</si>
  <si>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</si>
  <si>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</si>
  <si>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</si>
  <si>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</si>
  <si>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</si>
  <si>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</si>
  <si>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</si>
  <si>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</si>
  <si>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については，前年度より9.11ﾎﾟｲﾝﾄ増加している。主な要因は，使用料収入の増加及び一般会計繰入金の増加に伴うものである。今後も使用料収入は増加傾向にあるが，地方債償還金についても増加見込みであるため，引き続き接続可能世帯への加入促進を図っていきたい。
④企業債残高対事業規模比率については，一部の処理区では事業を実施しているため，地方債は今後も増加傾向にある。今後も整備が完了し，接続が可能となった世帯への加入促進を図っていきたい。
⑤経費回収率については，前年度より1.01ﾎﾟｲﾝﾄ減少している。主な要因は，汚水処理費が増加しているためである。今後は，下水道使用料は増加傾向のため，汚水処理費を削減できるよう適正な維持管理を図っていきたい。
⑥汚水処理原価については，前年度より約86円増加している。主な要因は，汚水処理費が増加しているためである。今後は，有収水量は増加傾向ため，汚水処理費の削減に努めていきたい。
⑦施設利用率については，前年度より3.2ﾎﾟｲﾝﾄ増加している。主な要因は，接続世帯増加に伴う流入量の増である。今後も引き続き加入促進を図っていきたい。
⑧水洗化率については，前年度より3.33ﾎﾟｲﾝﾄ増加している。主な要因は，接続世帯の増加に伴うものである。今後も引き続き加入促進を図っていきたい。</t>
    <rPh sb="1" eb="4">
      <t>シュウエキテキ</t>
    </rPh>
    <rPh sb="4" eb="6">
      <t>シュウシ</t>
    </rPh>
    <rPh sb="6" eb="8">
      <t>ヒリツ</t>
    </rPh>
    <rPh sb="14" eb="17">
      <t>ゼンネンド</t>
    </rPh>
    <rPh sb="28" eb="30">
      <t>ゾウカ</t>
    </rPh>
    <rPh sb="35" eb="36">
      <t>オモ</t>
    </rPh>
    <rPh sb="37" eb="39">
      <t>ヨウイン</t>
    </rPh>
    <rPh sb="41" eb="44">
      <t>シヨウリョウ</t>
    </rPh>
    <rPh sb="44" eb="46">
      <t>シュウニュウ</t>
    </rPh>
    <rPh sb="47" eb="49">
      <t>ゾウカ</t>
    </rPh>
    <rPh sb="49" eb="50">
      <t>オヨ</t>
    </rPh>
    <rPh sb="51" eb="53">
      <t>イッパン</t>
    </rPh>
    <rPh sb="53" eb="55">
      <t>カイケイ</t>
    </rPh>
    <rPh sb="55" eb="58">
      <t>クリイレキン</t>
    </rPh>
    <rPh sb="59" eb="61">
      <t>ゾウカ</t>
    </rPh>
    <rPh sb="62" eb="63">
      <t>トモナ</t>
    </rPh>
    <rPh sb="70" eb="72">
      <t>コンゴ</t>
    </rPh>
    <rPh sb="73" eb="76">
      <t>シヨウリョウ</t>
    </rPh>
    <rPh sb="76" eb="78">
      <t>シュウニュウ</t>
    </rPh>
    <rPh sb="79" eb="81">
      <t>ゾウカ</t>
    </rPh>
    <rPh sb="81" eb="83">
      <t>ケイコウ</t>
    </rPh>
    <rPh sb="88" eb="91">
      <t>チホウサイ</t>
    </rPh>
    <rPh sb="91" eb="93">
      <t>ショウカン</t>
    </rPh>
    <rPh sb="93" eb="94">
      <t>キン</t>
    </rPh>
    <rPh sb="99" eb="101">
      <t>ゾウカ</t>
    </rPh>
    <rPh sb="101" eb="103">
      <t>ミコ</t>
    </rPh>
    <rPh sb="110" eb="111">
      <t>ヒ</t>
    </rPh>
    <rPh sb="112" eb="113">
      <t>ツヅ</t>
    </rPh>
    <rPh sb="114" eb="116">
      <t>セツゾク</t>
    </rPh>
    <rPh sb="116" eb="118">
      <t>カノウ</t>
    </rPh>
    <rPh sb="118" eb="120">
      <t>セタイ</t>
    </rPh>
    <rPh sb="122" eb="124">
      <t>カニュウ</t>
    </rPh>
    <rPh sb="124" eb="126">
      <t>ソクシン</t>
    </rPh>
    <rPh sb="127" eb="128">
      <t>ハカ</t>
    </rPh>
    <rPh sb="137" eb="140">
      <t>キギョウサイ</t>
    </rPh>
    <rPh sb="140" eb="142">
      <t>ザンダカ</t>
    </rPh>
    <rPh sb="142" eb="143">
      <t>タイ</t>
    </rPh>
    <rPh sb="143" eb="145">
      <t>ジギョウ</t>
    </rPh>
    <rPh sb="145" eb="147">
      <t>キボ</t>
    </rPh>
    <rPh sb="147" eb="149">
      <t>ヒリツ</t>
    </rPh>
    <rPh sb="155" eb="157">
      <t>イチブ</t>
    </rPh>
    <rPh sb="158" eb="160">
      <t>ショリ</t>
    </rPh>
    <rPh sb="160" eb="161">
      <t>ク</t>
    </rPh>
    <rPh sb="163" eb="165">
      <t>ジギョウ</t>
    </rPh>
    <rPh sb="166" eb="168">
      <t>ジッシ</t>
    </rPh>
    <rPh sb="175" eb="178">
      <t>チホウサイ</t>
    </rPh>
    <rPh sb="179" eb="181">
      <t>コンゴ</t>
    </rPh>
    <rPh sb="182" eb="184">
      <t>ゾウカ</t>
    </rPh>
    <rPh sb="184" eb="186">
      <t>ケイコウ</t>
    </rPh>
    <rPh sb="190" eb="192">
      <t>コンゴ</t>
    </rPh>
    <rPh sb="193" eb="195">
      <t>セイビ</t>
    </rPh>
    <rPh sb="196" eb="198">
      <t>カンリョウ</t>
    </rPh>
    <rPh sb="200" eb="202">
      <t>セツゾク</t>
    </rPh>
    <rPh sb="203" eb="205">
      <t>カノウ</t>
    </rPh>
    <rPh sb="209" eb="211">
      <t>セタイ</t>
    </rPh>
    <rPh sb="213" eb="215">
      <t>カニュウ</t>
    </rPh>
    <rPh sb="215" eb="217">
      <t>ソクシン</t>
    </rPh>
    <rPh sb="218" eb="219">
      <t>ハカ</t>
    </rPh>
    <rPh sb="228" eb="230">
      <t>ケイヒ</t>
    </rPh>
    <rPh sb="230" eb="233">
      <t>カイシュウリツ</t>
    </rPh>
    <rPh sb="239" eb="242">
      <t>ゼンネンド</t>
    </rPh>
    <rPh sb="253" eb="255">
      <t>ゲンショウ</t>
    </rPh>
    <rPh sb="260" eb="261">
      <t>オモ</t>
    </rPh>
    <rPh sb="262" eb="264">
      <t>ヨウイン</t>
    </rPh>
    <rPh sb="266" eb="268">
      <t>オスイ</t>
    </rPh>
    <rPh sb="268" eb="271">
      <t>ショリヒ</t>
    </rPh>
    <rPh sb="272" eb="274">
      <t>ゾウカ</t>
    </rPh>
    <rPh sb="284" eb="286">
      <t>コンゴ</t>
    </rPh>
    <rPh sb="288" eb="291">
      <t>ゲスイドウ</t>
    </rPh>
    <rPh sb="291" eb="294">
      <t>シヨウリョウ</t>
    </rPh>
    <rPh sb="295" eb="297">
      <t>ゾウカ</t>
    </rPh>
    <rPh sb="297" eb="299">
      <t>ケイコウ</t>
    </rPh>
    <rPh sb="303" eb="305">
      <t>オスイ</t>
    </rPh>
    <rPh sb="305" eb="308">
      <t>ショリヒ</t>
    </rPh>
    <rPh sb="309" eb="311">
      <t>サクゲン</t>
    </rPh>
    <rPh sb="316" eb="318">
      <t>テキセイ</t>
    </rPh>
    <rPh sb="319" eb="321">
      <t>イジ</t>
    </rPh>
    <rPh sb="321" eb="323">
      <t>カンリ</t>
    </rPh>
    <rPh sb="324" eb="325">
      <t>ハカ</t>
    </rPh>
    <rPh sb="334" eb="336">
      <t>オスイ</t>
    </rPh>
    <rPh sb="336" eb="338">
      <t>ショリ</t>
    </rPh>
    <rPh sb="338" eb="340">
      <t>ゲンカ</t>
    </rPh>
    <rPh sb="346" eb="349">
      <t>ゼンネンド</t>
    </rPh>
    <rPh sb="351" eb="352">
      <t>ヤク</t>
    </rPh>
    <rPh sb="354" eb="355">
      <t>エン</t>
    </rPh>
    <rPh sb="355" eb="357">
      <t>ゾウカ</t>
    </rPh>
    <rPh sb="362" eb="363">
      <t>オモ</t>
    </rPh>
    <rPh sb="364" eb="366">
      <t>ヨウイン</t>
    </rPh>
    <rPh sb="368" eb="370">
      <t>オスイ</t>
    </rPh>
    <rPh sb="370" eb="372">
      <t>ショリ</t>
    </rPh>
    <rPh sb="372" eb="373">
      <t>ヒ</t>
    </rPh>
    <rPh sb="374" eb="376">
      <t>ゾウカ</t>
    </rPh>
    <rPh sb="386" eb="388">
      <t>コンゴ</t>
    </rPh>
    <rPh sb="390" eb="392">
      <t>ユウシュウ</t>
    </rPh>
    <rPh sb="392" eb="394">
      <t>スイリョウ</t>
    </rPh>
    <rPh sb="395" eb="397">
      <t>ゾウカ</t>
    </rPh>
    <rPh sb="397" eb="399">
      <t>ケイコウ</t>
    </rPh>
    <rPh sb="402" eb="404">
      <t>オスイ</t>
    </rPh>
    <rPh sb="404" eb="406">
      <t>ショリ</t>
    </rPh>
    <rPh sb="406" eb="407">
      <t>ヒ</t>
    </rPh>
    <rPh sb="408" eb="410">
      <t>サクゲン</t>
    </rPh>
    <rPh sb="411" eb="412">
      <t>ツト</t>
    </rPh>
    <rPh sb="421" eb="423">
      <t>シセツ</t>
    </rPh>
    <rPh sb="423" eb="426">
      <t>リヨウリツ</t>
    </rPh>
    <rPh sb="432" eb="435">
      <t>ゼンネンド</t>
    </rPh>
    <rPh sb="445" eb="447">
      <t>ゾウカ</t>
    </rPh>
    <rPh sb="452" eb="453">
      <t>オモ</t>
    </rPh>
    <rPh sb="454" eb="456">
      <t>ヨウイン</t>
    </rPh>
    <rPh sb="458" eb="460">
      <t>セツゾク</t>
    </rPh>
    <rPh sb="460" eb="462">
      <t>セタイ</t>
    </rPh>
    <rPh sb="462" eb="464">
      <t>ゾウカ</t>
    </rPh>
    <rPh sb="465" eb="466">
      <t>トモナ</t>
    </rPh>
    <rPh sb="467" eb="469">
      <t>リュウニュウ</t>
    </rPh>
    <rPh sb="469" eb="470">
      <t>リョウ</t>
    </rPh>
    <rPh sb="471" eb="472">
      <t>ゾウ</t>
    </rPh>
    <rPh sb="476" eb="478">
      <t>コンゴ</t>
    </rPh>
    <rPh sb="479" eb="480">
      <t>ヒ</t>
    </rPh>
    <rPh sb="481" eb="482">
      <t>ツヅ</t>
    </rPh>
    <rPh sb="483" eb="485">
      <t>カニュウ</t>
    </rPh>
    <rPh sb="485" eb="487">
      <t>ソクシン</t>
    </rPh>
    <rPh sb="488" eb="489">
      <t>ハカ</t>
    </rPh>
    <rPh sb="498" eb="501">
      <t>スイセンカ</t>
    </rPh>
    <rPh sb="501" eb="502">
      <t>リツ</t>
    </rPh>
    <rPh sb="508" eb="511">
      <t>ゼンネンド</t>
    </rPh>
    <rPh sb="522" eb="524">
      <t>ゾウカ</t>
    </rPh>
    <rPh sb="529" eb="530">
      <t>オモ</t>
    </rPh>
    <rPh sb="531" eb="533">
      <t>ヨウイン</t>
    </rPh>
    <rPh sb="535" eb="537">
      <t>セツゾク</t>
    </rPh>
    <rPh sb="537" eb="539">
      <t>セタイ</t>
    </rPh>
    <rPh sb="540" eb="542">
      <t>ゾウカ</t>
    </rPh>
    <rPh sb="543" eb="544">
      <t>トモナ</t>
    </rPh>
    <rPh sb="551" eb="553">
      <t>コンゴ</t>
    </rPh>
    <rPh sb="554" eb="555">
      <t>ヒ</t>
    </rPh>
    <rPh sb="556" eb="557">
      <t>ツヅ</t>
    </rPh>
    <rPh sb="558" eb="560">
      <t>カニュウ</t>
    </rPh>
    <rPh sb="560" eb="562">
      <t>ソクシン</t>
    </rPh>
    <rPh sb="563" eb="564">
      <t>ハカ</t>
    </rPh>
    <phoneticPr fontId="4"/>
  </si>
  <si>
    <t>令和3年度から一部の地区について機能更新等の事業を実施しているが，今の処理場が供用人口に対して規模が適正かどうか等の調査も含め，処理区域の区分けも含め検討している状況である。</t>
    <rPh sb="0" eb="2">
      <t>レイワ</t>
    </rPh>
    <rPh sb="3" eb="5">
      <t>ネンド</t>
    </rPh>
    <rPh sb="7" eb="9">
      <t>イチブ</t>
    </rPh>
    <rPh sb="10" eb="12">
      <t>チク</t>
    </rPh>
    <rPh sb="16" eb="18">
      <t>キノウ</t>
    </rPh>
    <rPh sb="18" eb="20">
      <t>コウシン</t>
    </rPh>
    <rPh sb="20" eb="21">
      <t>トウ</t>
    </rPh>
    <rPh sb="22" eb="24">
      <t>ジギョウ</t>
    </rPh>
    <rPh sb="25" eb="27">
      <t>ジッシ</t>
    </rPh>
    <rPh sb="33" eb="34">
      <t>イマ</t>
    </rPh>
    <rPh sb="35" eb="38">
      <t>ショリジョウ</t>
    </rPh>
    <rPh sb="39" eb="41">
      <t>キョウヨウ</t>
    </rPh>
    <rPh sb="41" eb="43">
      <t>ジンコウ</t>
    </rPh>
    <rPh sb="44" eb="45">
      <t>タイ</t>
    </rPh>
    <rPh sb="47" eb="49">
      <t>キボ</t>
    </rPh>
    <rPh sb="50" eb="52">
      <t>テキセイ</t>
    </rPh>
    <rPh sb="56" eb="57">
      <t>トウ</t>
    </rPh>
    <rPh sb="58" eb="60">
      <t>チョウサ</t>
    </rPh>
    <rPh sb="61" eb="62">
      <t>フク</t>
    </rPh>
    <rPh sb="64" eb="66">
      <t>ショリ</t>
    </rPh>
    <rPh sb="66" eb="68">
      <t>クイキ</t>
    </rPh>
    <rPh sb="69" eb="71">
      <t>クワ</t>
    </rPh>
    <rPh sb="73" eb="74">
      <t>フク</t>
    </rPh>
    <rPh sb="75" eb="77">
      <t>ケントウ</t>
    </rPh>
    <rPh sb="81" eb="83">
      <t>ジョウキョウ</t>
    </rPh>
    <phoneticPr fontId="4"/>
  </si>
  <si>
    <t>現在も一部の地区において整備事業を実施しており，令和3年度からは新たな機能更新事業も開始されたため，地方債償還金の額も増加傾向にある。そのため，接続が可能となった世帯へ加入促進を図り，使用料収入の増加に努めたい。機能更新事業が開始された地区については，人口減少も踏まえた規模の適正化について検討を行い今後の維持管理費の削減に努め，適正な管理運営を行っていきたい。</t>
    <rPh sb="0" eb="2">
      <t>ゲンザイ</t>
    </rPh>
    <rPh sb="3" eb="5">
      <t>イチブ</t>
    </rPh>
    <rPh sb="6" eb="8">
      <t>チク</t>
    </rPh>
    <rPh sb="12" eb="14">
      <t>セイビ</t>
    </rPh>
    <rPh sb="14" eb="16">
      <t>ジギョウ</t>
    </rPh>
    <rPh sb="17" eb="19">
      <t>ジッシ</t>
    </rPh>
    <rPh sb="24" eb="26">
      <t>レイワ</t>
    </rPh>
    <rPh sb="27" eb="29">
      <t>ネンド</t>
    </rPh>
    <rPh sb="32" eb="33">
      <t>アラ</t>
    </rPh>
    <rPh sb="35" eb="37">
      <t>キノウ</t>
    </rPh>
    <rPh sb="37" eb="39">
      <t>コウシン</t>
    </rPh>
    <rPh sb="39" eb="41">
      <t>ジギョウ</t>
    </rPh>
    <rPh sb="42" eb="44">
      <t>カイシ</t>
    </rPh>
    <rPh sb="50" eb="53">
      <t>チホウサイ</t>
    </rPh>
    <rPh sb="53" eb="56">
      <t>ショウカンキン</t>
    </rPh>
    <rPh sb="57" eb="58">
      <t>ガク</t>
    </rPh>
    <rPh sb="59" eb="61">
      <t>ゾウカ</t>
    </rPh>
    <rPh sb="61" eb="63">
      <t>ケイコウ</t>
    </rPh>
    <rPh sb="72" eb="74">
      <t>セツゾク</t>
    </rPh>
    <rPh sb="75" eb="77">
      <t>カノウ</t>
    </rPh>
    <rPh sb="81" eb="83">
      <t>セタイ</t>
    </rPh>
    <rPh sb="84" eb="86">
      <t>カニュウ</t>
    </rPh>
    <rPh sb="86" eb="88">
      <t>ソクシン</t>
    </rPh>
    <rPh sb="89" eb="90">
      <t>ハカ</t>
    </rPh>
    <rPh sb="92" eb="94">
      <t>シヨウ</t>
    </rPh>
    <rPh sb="94" eb="95">
      <t>リョウ</t>
    </rPh>
    <rPh sb="95" eb="97">
      <t>シュウニュウ</t>
    </rPh>
    <rPh sb="98" eb="100">
      <t>ゾウカ</t>
    </rPh>
    <rPh sb="101" eb="102">
      <t>ツト</t>
    </rPh>
    <rPh sb="106" eb="108">
      <t>キノウ</t>
    </rPh>
    <rPh sb="108" eb="110">
      <t>コウシン</t>
    </rPh>
    <rPh sb="110" eb="112">
      <t>ジギョウ</t>
    </rPh>
    <rPh sb="113" eb="115">
      <t>カイシ</t>
    </rPh>
    <rPh sb="118" eb="120">
      <t>チク</t>
    </rPh>
    <rPh sb="126" eb="128">
      <t>ジンコウ</t>
    </rPh>
    <rPh sb="128" eb="130">
      <t>ゲンショウ</t>
    </rPh>
    <rPh sb="131" eb="132">
      <t>フ</t>
    </rPh>
    <rPh sb="135" eb="137">
      <t>キボ</t>
    </rPh>
    <rPh sb="138" eb="141">
      <t>テキセイカ</t>
    </rPh>
    <rPh sb="145" eb="147">
      <t>ケントウ</t>
    </rPh>
    <rPh sb="148" eb="149">
      <t>オコナ</t>
    </rPh>
    <rPh sb="150" eb="152">
      <t>コンゴ</t>
    </rPh>
    <rPh sb="153" eb="155">
      <t>イジ</t>
    </rPh>
    <rPh sb="155" eb="157">
      <t>カンリ</t>
    </rPh>
    <rPh sb="157" eb="158">
      <t>ヒ</t>
    </rPh>
    <rPh sb="159" eb="161">
      <t>サクゲン</t>
    </rPh>
    <rPh sb="162" eb="163">
      <t>ツト</t>
    </rPh>
    <rPh sb="165" eb="167">
      <t>テキセイ</t>
    </rPh>
    <rPh sb="168" eb="170">
      <t>カンリ</t>
    </rPh>
    <rPh sb="170" eb="172">
      <t>ウンエイ</t>
    </rPh>
    <rPh sb="173" eb="17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</si>
</sst>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6F-4640-AFFD-E1316A7E72F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9F6F-4640-AFFD-E1316A7E72F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17.39</c:v>
                </c:pt>
                <c:pt idx="1">
                  <c:v>30.66</c:v>
                </c:pt>
                <c:pt idx="2">
                  <c:v>35.700000000000003</c:v>
                </c:pt>
                <c:pt idx="3">
                  <c:v>41.19</c:v>
                </c:pt>
                <c:pt idx="4">
                  <c:v>44.39</c:v>
                </c:pt>
              </c:numCache>
            </c:numRef>
          </c:val>
          <c:extLst>
            <c:ext xmlns:c16="http://schemas.microsoft.com/office/drawing/2014/chart" uri="{C3380CC4-5D6E-409C-BE32-E72D297353CC}">
              <c16:uniqueId val="{00000000-1FD8-46B5-8CB2-9F9C2B2BCAD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43.38</c:v>
                </c:pt>
                <c:pt idx="3">
                  <c:v>42.33</c:v>
                </c:pt>
                <c:pt idx="4">
                  <c:v>41.66</c:v>
                </c:pt>
              </c:numCache>
            </c:numRef>
          </c:val>
          <c:smooth val="0"/>
          <c:extLst>
            <c:ext xmlns:c16="http://schemas.microsoft.com/office/drawing/2014/chart" uri="{C3380CC4-5D6E-409C-BE32-E72D297353CC}">
              <c16:uniqueId val="{00000001-1FD8-46B5-8CB2-9F9C2B2BCAD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73.95</c:v>
                </c:pt>
                <c:pt idx="1">
                  <c:v>80.34</c:v>
                </c:pt>
                <c:pt idx="2">
                  <c:v>81.17</c:v>
                </c:pt>
                <c:pt idx="3">
                  <c:v>93.22</c:v>
                </c:pt>
                <c:pt idx="4">
                  <c:v>96.55</c:v>
                </c:pt>
              </c:numCache>
            </c:numRef>
          </c:val>
          <c:extLst>
            <c:ext xmlns:c16="http://schemas.microsoft.com/office/drawing/2014/chart" uri="{C3380CC4-5D6E-409C-BE32-E72D297353CC}">
              <c16:uniqueId val="{00000000-6DC5-4235-AA01-2078B48173E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62.02</c:v>
                </c:pt>
                <c:pt idx="3">
                  <c:v>62.5</c:v>
                </c:pt>
                <c:pt idx="4">
                  <c:v>58.77</c:v>
                </c:pt>
              </c:numCache>
            </c:numRef>
          </c:val>
          <c:smooth val="0"/>
          <c:extLst>
            <c:ext xmlns:c16="http://schemas.microsoft.com/office/drawing/2014/chart" uri="{C3380CC4-5D6E-409C-BE32-E72D297353CC}">
              <c16:uniqueId val="{00000001-6DC5-4235-AA01-2078B48173E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96.38</c:v>
                </c:pt>
                <c:pt idx="1">
                  <c:v>90.36</c:v>
                </c:pt>
                <c:pt idx="2">
                  <c:v>99.32</c:v>
                </c:pt>
                <c:pt idx="3">
                  <c:v>94.92</c:v>
                </c:pt>
                <c:pt idx="4">
                  <c:v>104.03</c:v>
                </c:pt>
              </c:numCache>
            </c:numRef>
          </c:val>
          <c:extLst>
            <c:ext xmlns:c16="http://schemas.microsoft.com/office/drawing/2014/chart" uri="{C3380CC4-5D6E-409C-BE32-E72D297353CC}">
              <c16:uniqueId val="{00000000-27FC-4694-8FF4-70685D8F898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FC-4694-8FF4-70685D8F898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F8-4052-8E76-136687E0D00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F8-4052-8E76-136687E0D00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EF-4E0A-8A07-E433C65010D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EF-4E0A-8A07-E433C65010D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DA-4B82-9A96-1714796867A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DA-4B82-9A96-1714796867A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57-4078-AEDD-1DC83F53378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57-4078-AEDD-1DC83F53378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quot;-&quot;">
                  <c:v>406.94</c:v>
                </c:pt>
                <c:pt idx="4" formatCode="#,##0.00;&quot;△&quot;#,##0.00;&quot;-&quot;">
                  <c:v>625.66</c:v>
                </c:pt>
              </c:numCache>
            </c:numRef>
          </c:val>
          <c:extLst>
            <c:ext xmlns:c16="http://schemas.microsoft.com/office/drawing/2014/chart" uri="{C3380CC4-5D6E-409C-BE32-E72D297353CC}">
              <c16:uniqueId val="{00000000-7D5B-4A07-9058-B5CD5502A16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713.28</c:v>
                </c:pt>
                <c:pt idx="3">
                  <c:v>673.08</c:v>
                </c:pt>
                <c:pt idx="4">
                  <c:v>746.98</c:v>
                </c:pt>
              </c:numCache>
            </c:numRef>
          </c:val>
          <c:smooth val="0"/>
          <c:extLst>
            <c:ext xmlns:c16="http://schemas.microsoft.com/office/drawing/2014/chart" uri="{C3380CC4-5D6E-409C-BE32-E72D297353CC}">
              <c16:uniqueId val="{00000001-7D5B-4A07-9058-B5CD5502A16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42.17</c:v>
                </c:pt>
                <c:pt idx="1">
                  <c:v>39.1</c:v>
                </c:pt>
                <c:pt idx="2">
                  <c:v>46.2</c:v>
                </c:pt>
                <c:pt idx="3">
                  <c:v>53.96</c:v>
                </c:pt>
                <c:pt idx="4">
                  <c:v>39.35</c:v>
                </c:pt>
              </c:numCache>
            </c:numRef>
          </c:val>
          <c:extLst>
            <c:ext xmlns:c16="http://schemas.microsoft.com/office/drawing/2014/chart" uri="{C3380CC4-5D6E-409C-BE32-E72D297353CC}">
              <c16:uniqueId val="{00000000-D41E-493C-83AC-E3CDB57938C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40.75</c:v>
                </c:pt>
                <c:pt idx="3">
                  <c:v>42.44</c:v>
                </c:pt>
                <c:pt idx="4">
                  <c:v>40.49</c:v>
                </c:pt>
              </c:numCache>
            </c:numRef>
          </c:val>
          <c:smooth val="0"/>
          <c:extLst>
            <c:ext xmlns:c16="http://schemas.microsoft.com/office/drawing/2014/chart" uri="{C3380CC4-5D6E-409C-BE32-E72D297353CC}">
              <c16:uniqueId val="{00000001-D41E-493C-83AC-E3CDB57938C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252.57</c:v>
                </c:pt>
                <c:pt idx="1">
                  <c:v>281.44</c:v>
                </c:pt>
                <c:pt idx="2">
                  <c:v>252.79</c:v>
                </c:pt>
                <c:pt idx="3">
                  <c:v>213.66</c:v>
                </c:pt>
                <c:pt idx="4">
                  <c:v>299.77</c:v>
                </c:pt>
              </c:numCache>
            </c:numRef>
          </c:val>
          <c:extLst>
            <c:ext xmlns:c16="http://schemas.microsoft.com/office/drawing/2014/chart" uri="{C3380CC4-5D6E-409C-BE32-E72D297353CC}">
              <c16:uniqueId val="{00000000-2D75-4454-BA18-FD3E9873D63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311.70999999999998</c:v>
                </c:pt>
                <c:pt idx="3">
                  <c:v>284.54000000000002</c:v>
                </c:pt>
                <c:pt idx="4">
                  <c:v>274.54000000000002</c:v>
                </c:pt>
              </c:numCache>
            </c:numRef>
          </c:val>
          <c:smooth val="0"/>
          <c:extLst>
            <c:ext xmlns:c16="http://schemas.microsoft.com/office/drawing/2014/chart" uri="{C3380CC4-5D6E-409C-BE32-E72D297353CC}">
              <c16:uniqueId val="{00000001-2D75-4454-BA18-FD3E9873D63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大和村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tr">
        <f>データ!$M$6</f>
        <v>非設置</v>
      </c>
      <c r="AE8" s="73"/>
      <c r="AF8" s="73"/>
      <c r="AG8" s="73"/>
      <c r="AH8" s="73"/>
      <c r="AI8" s="73"/>
      <c r="AJ8" s="73"/>
      <c r="AK8" s="3"/>
      <c r="AL8" s="69">
        <f>データ!S6</f>
        <v>1432</v>
      </c>
      <c r="AM8" s="69"/>
      <c r="AN8" s="69"/>
      <c r="AO8" s="69"/>
      <c r="AP8" s="69"/>
      <c r="AQ8" s="69"/>
      <c r="AR8" s="69"/>
      <c r="AS8" s="69"/>
      <c r="AT8" s="68">
        <f>データ!T6</f>
        <v>88.26</v>
      </c>
      <c r="AU8" s="68"/>
      <c r="AV8" s="68"/>
      <c r="AW8" s="68"/>
      <c r="AX8" s="68"/>
      <c r="AY8" s="68"/>
      <c r="AZ8" s="68"/>
      <c r="BA8" s="68"/>
      <c r="BB8" s="68">
        <f>データ!U6</f>
        <v>16.22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55.45</v>
      </c>
      <c r="Q10" s="68"/>
      <c r="R10" s="68"/>
      <c r="S10" s="68"/>
      <c r="T10" s="68"/>
      <c r="U10" s="68"/>
      <c r="V10" s="68"/>
      <c r="W10" s="68">
        <f>データ!Q6</f>
        <v>100</v>
      </c>
      <c r="X10" s="68"/>
      <c r="Y10" s="68"/>
      <c r="Z10" s="68"/>
      <c r="AA10" s="68"/>
      <c r="AB10" s="68"/>
      <c r="AC10" s="68"/>
      <c r="AD10" s="69">
        <f>データ!R6</f>
        <v>2160</v>
      </c>
      <c r="AE10" s="69"/>
      <c r="AF10" s="69"/>
      <c r="AG10" s="69"/>
      <c r="AH10" s="69"/>
      <c r="AI10" s="69"/>
      <c r="AJ10" s="69"/>
      <c r="AK10" s="2"/>
      <c r="AL10" s="69">
        <f>データ!V6</f>
        <v>783</v>
      </c>
      <c r="AM10" s="69"/>
      <c r="AN10" s="69"/>
      <c r="AO10" s="69"/>
      <c r="AP10" s="69"/>
      <c r="AQ10" s="69"/>
      <c r="AR10" s="69"/>
      <c r="AS10" s="69"/>
      <c r="AT10" s="68">
        <f>データ!W6</f>
        <v>0.83</v>
      </c>
      <c r="AU10" s="68"/>
      <c r="AV10" s="68"/>
      <c r="AW10" s="68"/>
      <c r="AX10" s="68"/>
      <c r="AY10" s="68"/>
      <c r="AZ10" s="68"/>
      <c r="BA10" s="68"/>
      <c r="BB10" s="68">
        <f>データ!X6</f>
        <v>943.37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cE0Op9FyF7Bn+vPxwHhHyHrIKaGXT1VIsl8ieh6jPGdblFXaXM6NTto7gVnAnt0t7mQr+nm+FmdX7GozRyZ0yQ==" saltValue="+VAmJrKZi7+k2lr1WZr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465232</v>
      </c>
      <c r="D6" s="33">
        <f t="shared" si="3"/>
        <v>47</v>
      </c>
      <c r="E6" s="33">
        <f t="shared" si="3"/>
        <v>17</v>
      </c>
      <c r="F6" s="33">
        <f t="shared" si="3"/>
        <v>5</v>
      </c>
      <c r="G6" s="33">
        <f t="shared" si="3"/>
        <v>0</v>
      </c>
      <c r="H6" s="33" t="str">
        <f t="shared" si="3"/>
        <v>鹿児島県　大和村</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55.45</v>
      </c>
      <c r="Q6" s="34">
        <f t="shared" si="3"/>
        <v>100</v>
      </c>
      <c r="R6" s="34">
        <f t="shared" si="3"/>
        <v>2160</v>
      </c>
      <c r="S6" s="34">
        <f t="shared" si="3"/>
        <v>1432</v>
      </c>
      <c r="T6" s="34">
        <f t="shared" si="3"/>
        <v>88.26</v>
      </c>
      <c r="U6" s="34">
        <f t="shared" si="3"/>
        <v>16.22</v>
      </c>
      <c r="V6" s="34">
        <f t="shared" si="3"/>
        <v>783</v>
      </c>
      <c r="W6" s="34">
        <f t="shared" si="3"/>
        <v>0.83</v>
      </c>
      <c r="X6" s="34">
        <f t="shared" si="3"/>
        <v>943.37</v>
      </c>
      <c r="Y6" s="35">
        <f>IF(Y7="",NA(),Y7)</f>
        <v>96.38</v>
      </c>
      <c r="Z6" s="35">
        <f t="shared" ref="Z6:AH6" si="4">IF(Z7="",NA(),Z7)</f>
        <v>90.36</v>
      </c>
      <c r="AA6" s="35">
        <f t="shared" si="4"/>
        <v>99.32</v>
      </c>
      <c r="AB6" s="35">
        <f t="shared" si="4"/>
        <v>94.92</v>
      </c>
      <c r="AC6" s="35">
        <f t="shared" si="4"/>
        <v>104.03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406.94</v>
      </c>
      <c r="BJ6" s="35">
        <f t="shared" si="7"/>
        <v>625.66</v>
      </c>
      <c r="BK6" s="35">
        <f t="shared" si="7"/>
        <v>1051.43</v>
      </c>
      <c r="BL6" s="35">
        <f t="shared" si="7"/>
        <v>982.29</v>
      </c>
      <c r="BM6" s="35">
        <f t="shared" si="7"/>
        <v>713.28</v>
      </c>
      <c r="BN6" s="35">
        <f t="shared" si="7"/>
        <v>673.08</v>
      </c>
      <c r="BO6" s="35">
        <f t="shared" si="7"/>
        <v>746.98</v>
      </c>
      <c r="BP6" s="34" t="str">
        <f>IF(BP7="","",IF(BP7="-","【-】","【"&amp;SUBSTITUTE(TEXT(BP7,"#,##0.00"),"-","△")&amp;"】"))</f>
        <v>【832.52】</v>
      </c>
      <c r="BQ6" s="35">
        <f>IF(BQ7="",NA(),BQ7)</f>
        <v>42.17</v>
      </c>
      <c r="BR6" s="35">
        <f t="shared" ref="BR6:BZ6" si="8">IF(BR7="",NA(),BR7)</f>
        <v>39.1</v>
      </c>
      <c r="BS6" s="35">
        <f t="shared" si="8"/>
        <v>46.2</v>
      </c>
      <c r="BT6" s="35">
        <f t="shared" si="8"/>
        <v>53.96</v>
      </c>
      <c r="BU6" s="35">
        <f t="shared" si="8"/>
        <v>39.35</v>
      </c>
      <c r="BV6" s="35">
        <f t="shared" si="8"/>
        <v>40.06</v>
      </c>
      <c r="BW6" s="35">
        <f t="shared" si="8"/>
        <v>41.25</v>
      </c>
      <c r="BX6" s="35">
        <f t="shared" si="8"/>
        <v>40.75</v>
      </c>
      <c r="BY6" s="35">
        <f t="shared" si="8"/>
        <v>42.44</v>
      </c>
      <c r="BZ6" s="35">
        <f t="shared" si="8"/>
        <v>40.49</v>
      </c>
      <c r="CA6" s="34" t="str">
        <f>IF(CA7="","",IF(CA7="-","【-】","【"&amp;SUBSTITUTE(TEXT(CA7,"#,##0.00"),"-","△")&amp;"】"))</f>
        <v>【60.94】</v>
      </c>
      <c r="CB6" s="35">
        <f>IF(CB7="",NA(),CB7)</f>
        <v>252.57</v>
      </c>
      <c r="CC6" s="35">
        <f t="shared" ref="CC6:CK6" si="9">IF(CC7="",NA(),CC7)</f>
        <v>281.44</v>
      </c>
      <c r="CD6" s="35">
        <f t="shared" si="9"/>
        <v>252.79</v>
      </c>
      <c r="CE6" s="35">
        <f t="shared" si="9"/>
        <v>213.66</v>
      </c>
      <c r="CF6" s="35">
        <f t="shared" si="9"/>
        <v>299.77</v>
      </c>
      <c r="CG6" s="35">
        <f t="shared" si="9"/>
        <v>355.22</v>
      </c>
      <c r="CH6" s="35">
        <f t="shared" si="9"/>
        <v>334.48</v>
      </c>
      <c r="CI6" s="35">
        <f t="shared" si="9"/>
        <v>311.70999999999998</v>
      </c>
      <c r="CJ6" s="35">
        <f t="shared" si="9"/>
        <v>284.54000000000002</v>
      </c>
      <c r="CK6" s="35">
        <f t="shared" si="9"/>
        <v>274.54000000000002</v>
      </c>
      <c r="CL6" s="34" t="str">
        <f>IF(CL7="","",IF(CL7="-","【-】","【"&amp;SUBSTITUTE(TEXT(CL7,"#,##0.00"),"-","△")&amp;"】"))</f>
        <v>【253.04】</v>
      </c>
      <c r="CM6" s="35">
        <f>IF(CM7="",NA(),CM7)</f>
        <v>17.39</v>
      </c>
      <c r="CN6" s="35">
        <f t="shared" ref="CN6:CV6" si="10">IF(CN7="",NA(),CN7)</f>
        <v>30.66</v>
      </c>
      <c r="CO6" s="35">
        <f t="shared" si="10"/>
        <v>35.700000000000003</v>
      </c>
      <c r="CP6" s="35">
        <f t="shared" si="10"/>
        <v>41.19</v>
      </c>
      <c r="CQ6" s="35">
        <f t="shared" si="10"/>
        <v>44.39</v>
      </c>
      <c r="CR6" s="35">
        <f t="shared" si="10"/>
        <v>42.84</v>
      </c>
      <c r="CS6" s="35">
        <f t="shared" si="10"/>
        <v>40.93</v>
      </c>
      <c r="CT6" s="35">
        <f t="shared" si="10"/>
        <v>43.38</v>
      </c>
      <c r="CU6" s="35">
        <f t="shared" si="10"/>
        <v>42.33</v>
      </c>
      <c r="CV6" s="35">
        <f t="shared" si="10"/>
        <v>41.66</v>
      </c>
      <c r="CW6" s="34" t="str">
        <f>IF(CW7="","",IF(CW7="-","【-】","【"&amp;SUBSTITUTE(TEXT(CW7,"#,##0.00"),"-","△")&amp;"】"))</f>
        <v>【54.84】</v>
      </c>
      <c r="CX6" s="35">
        <f>IF(CX7="",NA(),CX7)</f>
        <v>73.95</v>
      </c>
      <c r="CY6" s="35">
        <f t="shared" ref="CY6:DG6" si="11">IF(CY7="",NA(),CY7)</f>
        <v>80.34</v>
      </c>
      <c r="CZ6" s="35">
        <f t="shared" si="11"/>
        <v>81.17</v>
      </c>
      <c r="DA6" s="35">
        <f t="shared" si="11"/>
        <v>93.22</v>
      </c>
      <c r="DB6" s="35">
        <f t="shared" si="11"/>
        <v>96.55</v>
      </c>
      <c r="DC6" s="35">
        <f t="shared" si="11"/>
        <v>66.3</v>
      </c>
      <c r="DD6" s="35">
        <f t="shared" si="11"/>
        <v>62.73</v>
      </c>
      <c r="DE6" s="35">
        <f t="shared" si="11"/>
        <v>62.02</v>
      </c>
      <c r="DF6" s="35">
        <f t="shared" si="11"/>
        <v>62.5</v>
      </c>
      <c r="DG6" s="35">
        <f t="shared" si="11"/>
        <v>58.77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4">
        <f t="shared" si="14"/>
        <v>0</v>
      </c>
      <c r="EL6" s="35">
        <f t="shared" si="14"/>
        <v>0.04</v>
      </c>
      <c r="EM6" s="34">
        <f t="shared" si="14"/>
        <v>0</v>
      </c>
      <c r="EN6" s="34">
        <f t="shared" si="14"/>
        <v>0</v>
      </c>
      <c r="EO6" s="34" t="str">
        <f>IF(EO7="","",IF(EO7="-","【-】","【"&amp;SUBSTITUTE(TEXT(EO7,"#,##0.00"),"-","△")&amp;"】"))</f>
        <v>【0.16】</v>
      </c>
    </row>
    <row r="7" spans="1:145" s="36" customFormat="1" x14ac:dyDescent="0.15">
      <c r="A7" s="28"/>
      <c r="B7" s="37">
        <v>2020</v>
      </c>
      <c r="C7" s="37">
        <v>465232</v>
      </c>
      <c r="D7" s="37">
        <v>47</v>
      </c>
      <c r="E7" s="37">
        <v>17</v>
      </c>
      <c r="F7" s="37">
        <v>5</v>
      </c>
      <c r="G7" s="37">
        <v>0</v>
      </c>
      <c r="H7" s="37" t="s">
        <v>98</v>
      </c>
      <c r="I7" s="37" t="s">
        <v>99</v>
      </c>
      <c r="J7" s="37" t="s">
        <v>100</v>
      </c>
      <c r="K7" s="37" t="s">
        <v>101</v>
      </c>
      <c r="L7" s="37" t="s">
        <v>102</v>
      </c>
      <c r="M7" s="37" t="s">
        <v>103</v>
      </c>
      <c r="N7" s="38" t="s">
        <v>104</v>
      </c>
      <c r="O7" s="38" t="s">
        <v>105</v>
      </c>
      <c r="P7" s="38">
        <v>55.45</v>
      </c>
      <c r="Q7" s="38">
        <v>100</v>
      </c>
      <c r="R7" s="38">
        <v>2160</v>
      </c>
      <c r="S7" s="38">
        <v>1432</v>
      </c>
      <c r="T7" s="38">
        <v>88.26</v>
      </c>
      <c r="U7" s="38">
        <v>16.22</v>
      </c>
      <c r="V7" s="38">
        <v>783</v>
      </c>
      <c r="W7" s="38">
        <v>0.83</v>
      </c>
      <c r="X7" s="38">
        <v>943.37</v>
      </c>
      <c r="Y7" s="38">
        <v>96.38</v>
      </c>
      <c r="Z7" s="38">
        <v>90.36</v>
      </c>
      <c r="AA7" s="38">
        <v>99.32</v>
      </c>
      <c r="AB7" s="38">
        <v>94.92</v>
      </c>
      <c r="AC7" s="38">
        <v>104.03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406.94</v>
      </c>
      <c r="BJ7" s="38">
        <v>625.66</v>
      </c>
      <c r="BK7" s="38">
        <v>1051.43</v>
      </c>
      <c r="BL7" s="38">
        <v>982.29</v>
      </c>
      <c r="BM7" s="38">
        <v>713.28</v>
      </c>
      <c r="BN7" s="38">
        <v>673.08</v>
      </c>
      <c r="BO7" s="38">
        <v>746.98</v>
      </c>
      <c r="BP7" s="38">
        <v>832.52</v>
      </c>
      <c r="BQ7" s="38">
        <v>42.17</v>
      </c>
      <c r="BR7" s="38">
        <v>39.1</v>
      </c>
      <c r="BS7" s="38">
        <v>46.2</v>
      </c>
      <c r="BT7" s="38">
        <v>53.96</v>
      </c>
      <c r="BU7" s="38">
        <v>39.35</v>
      </c>
      <c r="BV7" s="38">
        <v>40.06</v>
      </c>
      <c r="BW7" s="38">
        <v>41.25</v>
      </c>
      <c r="BX7" s="38">
        <v>40.75</v>
      </c>
      <c r="BY7" s="38">
        <v>42.44</v>
      </c>
      <c r="BZ7" s="38">
        <v>40.49</v>
      </c>
      <c r="CA7" s="38">
        <v>60.94</v>
      </c>
      <c r="CB7" s="38">
        <v>252.57</v>
      </c>
      <c r="CC7" s="38">
        <v>281.44</v>
      </c>
      <c r="CD7" s="38">
        <v>252.79</v>
      </c>
      <c r="CE7" s="38">
        <v>213.66</v>
      </c>
      <c r="CF7" s="38">
        <v>299.77</v>
      </c>
      <c r="CG7" s="38">
        <v>355.22</v>
      </c>
      <c r="CH7" s="38">
        <v>334.48</v>
      </c>
      <c r="CI7" s="38">
        <v>311.70999999999998</v>
      </c>
      <c r="CJ7" s="38">
        <v>284.54000000000002</v>
      </c>
      <c r="CK7" s="38">
        <v>274.54000000000002</v>
      </c>
      <c r="CL7" s="38">
        <v>253.04</v>
      </c>
      <c r="CM7" s="38">
        <v>17.39</v>
      </c>
      <c r="CN7" s="38">
        <v>30.66</v>
      </c>
      <c r="CO7" s="38">
        <v>35.700000000000003</v>
      </c>
      <c r="CP7" s="38">
        <v>41.19</v>
      </c>
      <c r="CQ7" s="38">
        <v>44.39</v>
      </c>
      <c r="CR7" s="38">
        <v>42.84</v>
      </c>
      <c r="CS7" s="38">
        <v>40.93</v>
      </c>
      <c r="CT7" s="38">
        <v>43.38</v>
      </c>
      <c r="CU7" s="38">
        <v>42.33</v>
      </c>
      <c r="CV7" s="38">
        <v>41.66</v>
      </c>
      <c r="CW7" s="38">
        <v>54.84</v>
      </c>
      <c r="CX7" s="38">
        <v>73.95</v>
      </c>
      <c r="CY7" s="38">
        <v>80.34</v>
      </c>
      <c r="CZ7" s="38">
        <v>81.17</v>
      </c>
      <c r="DA7" s="38">
        <v>93.22</v>
      </c>
      <c r="DB7" s="38">
        <v>96.55</v>
      </c>
      <c r="DC7" s="38">
        <v>66.3</v>
      </c>
      <c r="DD7" s="38">
        <v>62.73</v>
      </c>
      <c r="DE7" s="38">
        <v>62.02</v>
      </c>
      <c r="DF7" s="38">
        <v>62.5</v>
      </c>
      <c r="DG7" s="38">
        <v>58.77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v>
      </c>
      <c r="EL7" s="38">
        <v>0.04</v>
      </c>
      <c r="EM7" s="38">
        <v>0</v>
      </c>
      <c r="EN7" s="38">
        <v>0</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2022-02-03T07:45:23Z</cp:lastPrinted>
  <dcterms:created xsi:type="dcterms:W3CDTF">2021-12-03T08:03:47Z</dcterms:created>
  <dcterms:modified xsi:type="dcterms:W3CDTF">2022-02-03T07:45:32Z</dcterms:modified>
  <cp:category/>
</cp:coreProperties>
</file>