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34_宇検村\"/>
    </mc:Choice>
  </mc:AlternateContent>
  <workbookProtection workbookAlgorithmName="SHA-512" workbookHashValue="478C1lv6g28HdfAE9WI3tGyl371o1uQKfKYvyg45Qo1RDFF1xuBN+Cqf6gDJLFpqttnoTWNu0bIxHCkmhAfUPQ==" workbookSaltValue="IAFViA1iDuCTTdLrMi3OIg==" workbookSpinCount="100000" lockStructure="1"/>
  <bookViews>
    <workbookView xWindow="0" yWindow="0" windowWidth="28800" windowHeight="124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O6" i="5"/>
  <c r="N6" i="5"/>
  <c r="B10" i="4" s="1"/>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W10" i="4"/>
  <c r="P10" i="4"/>
  <c r="I10" i="4"/>
  <c r="BB8" i="4"/>
  <c r="AT8" i="4"/>
  <c r="AL8" i="4"/>
  <c r="P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<sst xmlns="http://schemas.openxmlformats.org/spreadsheetml/2006/main" count="236" uniqueCount="119">
  <si>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</si>
  <si>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</si>
  <si>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</si>
  <si>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</si>
  <si>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</si>
  <si>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</si>
  <si>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</si>
  <si>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</si>
  <si>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</si>
  <si>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</si>
  <si>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</si>
  <si>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</si>
  <si>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</si>
  <si>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</si>
  <si>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</si>
  <si>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</si>
  <si>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</si>
  <si>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</si>
  <si>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</si>
  <si>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</si>
  <si>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</si>
  <si>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</si>
  <si>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</si>
  <si>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</si>
  <si>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</si>
  <si>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</si>
  <si>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</si>
  <si>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</si>
  <si>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</si>
  <si>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</si>
  <si>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</si>
  <si>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</si>
  <si>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</si>
  <si>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</si>
  <si>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</si>
  <si>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</si>
  <si>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</si>
  <si>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</si>
  <si>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</si>
  <si>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</si>
  <si>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</si>
  <si>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</si>
  <si>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</si>
  <si>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</si>
  <si>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</si>
  <si>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</si>
  <si>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</si>
  <si>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</si>
  <si>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</si>
  <si>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</si>
  <si>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</si>
  <si>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</si>
  <si>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</si>
  <si>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</si>
  <si>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</si>
  <si>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</si>
  <si>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</si>
  <si>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</si>
  <si>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</si>
  <si>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</si>
  <si>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</si>
  <si>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</si>
  <si>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</si>
  <si>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</si>
  <si>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</si>
  <si>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</si>
  <si>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</si>
  <si>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</si>
  <si>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</si>
  <si>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</si>
  <si>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</si>
  <si>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</si>
  <si>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</si>
  <si>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</si>
  <si>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</si>
  <si>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</si>
  <si>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</si>
  <si>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</si>
  <si>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</si>
  <si>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</si>
  <si>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</si>
  <si>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</si>
  <si>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</si>
  <si>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</si>
  <si>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</si>
  <si>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</si>
  <si>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</si>
  <si>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</si>
  <si>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</si>
  <si>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</si>
  <si>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</si>
  <si>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</si>
  <si>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</si>
  <si>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</si>
  <si>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</si>
  <si>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</si>
  <si>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</si>
  <si>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</si>
  <si>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宇検村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</si>
  <si>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</si>
  <si>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</si>
  <si>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</si>
  <si>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</si>
  <si>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</si>
  <si>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</si>
  <si>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</si>
  <si>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</si>
  <si>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</si>
  <si>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</si>
  <si>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</si>
  <si>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</si>
  <si>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</si>
  <si>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</si>
  <si>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</si>
  <si>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</si>
  <si>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</si>
  <si>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③管渠改善率について　　　　　　　　　　　　　　　　　　　　  一般的に言われている耐用年数の半分未満の期間しか経っていないため、更新は行っていない。　</t>
    <rPh sb="1" eb="2">
      <t>カン</t>
    </rPh>
    <rPh sb="2" eb="3">
      <t>ミゾ</t>
    </rPh>
    <rPh sb="3" eb="5">
      <t>カイゼン</t>
    </rPh>
    <rPh sb="5" eb="6">
      <t>リツ</t>
    </rPh>
    <phoneticPr fontId="4"/>
  </si>
  <si>
    <t>管渠以外の施設は老朽化が進み、施設利用率も高いとは言えないため、維持管理費削減も踏まえ、施設のダウンサイジングを含めた施設の更新が必要である。令和２年度に料金改定を行ったおかげで、いくつか数値の改善がみられるため今後状況を見定めながら経営戦略の策定を進めていき経営改善に向けてしっかりと取り組んでいきたい。</t>
    <rPh sb="2" eb="4">
      <t>イガイ</t>
    </rPh>
    <rPh sb="5" eb="7">
      <t>シセツ</t>
    </rPh>
    <rPh sb="8" eb="11">
      <t>ロウキュウカ</t>
    </rPh>
    <rPh sb="12" eb="13">
      <t>スス</t>
    </rPh>
    <rPh sb="15" eb="17">
      <t>シセツ</t>
    </rPh>
    <rPh sb="17" eb="20">
      <t>リヨウリツ</t>
    </rPh>
    <rPh sb="21" eb="22">
      <t>タカ</t>
    </rPh>
    <rPh sb="25" eb="26">
      <t>イ</t>
    </rPh>
    <rPh sb="32" eb="34">
      <t>イジ</t>
    </rPh>
    <rPh sb="34" eb="37">
      <t>カンリヒ</t>
    </rPh>
    <rPh sb="37" eb="39">
      <t>サクゲン</t>
    </rPh>
    <rPh sb="40" eb="41">
      <t>フ</t>
    </rPh>
    <rPh sb="44" eb="46">
      <t>シセツ</t>
    </rPh>
    <rPh sb="56" eb="57">
      <t>フク</t>
    </rPh>
    <rPh sb="59" eb="61">
      <t>シセツ</t>
    </rPh>
    <rPh sb="62" eb="64">
      <t>コウシン</t>
    </rPh>
    <rPh sb="65" eb="67">
      <t>ヒツヨウ</t>
    </rPh>
    <rPh sb="77" eb="79">
      <t>リョウキン</t>
    </rPh>
    <rPh sb="79" eb="81">
      <t>カイテイ</t>
    </rPh>
    <rPh sb="82" eb="83">
      <t>オコナ</t>
    </rPh>
    <rPh sb="94" eb="96">
      <t>スウチ</t>
    </rPh>
    <rPh sb="97" eb="99">
      <t>カイゼン</t>
    </rPh>
    <rPh sb="106" eb="108">
      <t>コンゴ</t>
    </rPh>
    <rPh sb="108" eb="110">
      <t>ジョウキョウ</t>
    </rPh>
    <rPh sb="111" eb="113">
      <t>ミサダ</t>
    </rPh>
    <rPh sb="117" eb="119">
      <t>ケイエイ</t>
    </rPh>
    <rPh sb="119" eb="121">
      <t>センリャク</t>
    </rPh>
    <rPh sb="122" eb="124">
      <t>サクテイ</t>
    </rPh>
    <rPh sb="125" eb="126">
      <t>スス</t>
    </rPh>
    <rPh sb="130" eb="132">
      <t>ケイエイ</t>
    </rPh>
    <rPh sb="132" eb="134">
      <t>カイゼン</t>
    </rPh>
    <rPh sb="135" eb="136">
      <t>ム</t>
    </rPh>
    <rPh sb="143" eb="144">
      <t>ト</t>
    </rPh>
    <rPh sb="145" eb="146">
      <t>ク</t>
    </rPh>
    <phoneticPr fontId="7"/>
  </si>
  <si>
    <t>①収益的収支比率について　　　　　　　　　　　　　　　　　　　数値自体100%を超えているが、一般会計からの繰り入れが多く、令和２年度に料金改定を行ったが、段階的な料金改定にとどめたため、その後どのように数値が変わっていくか見ながら３年ごとに更なる料金改定の検討を行う。　　　　　　　　　　　　　　　　　　　　　　　　　　　　　　　　　④企業債残高対事業規模比率について　　　　　　　　　　　　　　企業債の償還については繰出基準をもとに一般会計からすべて繰り出すことになっているため、数値として上がってこない。　　　　                                             ⑤経費回収率について　　　　　　　　　　　　　　　　　　　　　令和２年度に料金改定を行ったため、平均を超えることができた。今後どのように数値が変わっていくか見ながら３年ごとに更なる料金改定の検討を行う。　　　　　　　　　　　　　　　　　　　　　　　　　　　⑥汚水処理原価について　　　　　　　　　　　　　　　　　　　　汚水処理に係る維持管理費を削減することができ、料金改定により収入が増えたため、数値が下がった。今後も人口減少で有収水量は減っていくことが見込まれるため、汚水処理費を削減する努力をしなければならない。　　　　　　　　　　　　　　　　　　　　　　　　　　　　⑦施設利用率について　　　　　　　　　　　　　　　　　　　　　全国平均、類似団体平均と似たような数値だが、利用率が約50％しかなく、施設の大部分が遊休状態である。人口減少により、新たな接続もほぼ見込めない。　　　　　　　　　　　　　　　　　　　　　　　　　　　⑧水洗化率について　　　　　　　　　　　　　　　　　　　　　　全国平均、類似団体平均より下回っている。空き家を利用した公営住宅への改装などで新規接続を増やしてはいるが、人口減少や高齢化が進み、一般宅の新規接続はあまり見込めないと考える。　　　</t>
    <rPh sb="1" eb="4">
      <t>シュウエキテキ</t>
    </rPh>
    <rPh sb="4" eb="6">
      <t>シュウシ</t>
    </rPh>
    <rPh sb="6" eb="8">
      <t>ヒリツ</t>
    </rPh>
    <rPh sb="31" eb="33">
      <t>スウチ</t>
    </rPh>
    <rPh sb="33" eb="35">
      <t>ジタイ</t>
    </rPh>
    <rPh sb="40" eb="41">
      <t>コ</t>
    </rPh>
    <rPh sb="47" eb="49">
      <t>イッパン</t>
    </rPh>
    <rPh sb="49" eb="51">
      <t>カイケイ</t>
    </rPh>
    <rPh sb="54" eb="55">
      <t>ク</t>
    </rPh>
    <rPh sb="56" eb="57">
      <t>イ</t>
    </rPh>
    <rPh sb="59" eb="60">
      <t>オオ</t>
    </rPh>
    <rPh sb="78" eb="81">
      <t>ダンカイテキ</t>
    </rPh>
    <rPh sb="82" eb="84">
      <t>リョウキン</t>
    </rPh>
    <rPh sb="84" eb="86">
      <t>カイテイ</t>
    </rPh>
    <rPh sb="169" eb="171">
      <t>キギョウ</t>
    </rPh>
    <rPh sb="171" eb="172">
      <t>サイ</t>
    </rPh>
    <rPh sb="172" eb="174">
      <t>ザンダカ</t>
    </rPh>
    <rPh sb="174" eb="175">
      <t>タイ</t>
    </rPh>
    <rPh sb="175" eb="177">
      <t>ジギョウ</t>
    </rPh>
    <rPh sb="177" eb="179">
      <t>キボ</t>
    </rPh>
    <rPh sb="179" eb="181">
      <t>ヒリツ</t>
    </rPh>
    <rPh sb="199" eb="201">
      <t>キギョウ</t>
    </rPh>
    <rPh sb="201" eb="202">
      <t>サイ</t>
    </rPh>
    <rPh sb="203" eb="205">
      <t>ショウカン</t>
    </rPh>
    <rPh sb="210" eb="211">
      <t>ク</t>
    </rPh>
    <rPh sb="211" eb="212">
      <t>ダ</t>
    </rPh>
    <rPh sb="212" eb="214">
      <t>キジュン</t>
    </rPh>
    <rPh sb="218" eb="220">
      <t>イッパン</t>
    </rPh>
    <rPh sb="220" eb="222">
      <t>カイケイ</t>
    </rPh>
    <rPh sb="227" eb="228">
      <t>ク</t>
    </rPh>
    <rPh sb="229" eb="230">
      <t>ダ</t>
    </rPh>
    <rPh sb="242" eb="244">
      <t>スウチ</t>
    </rPh>
    <rPh sb="247" eb="248">
      <t>ア</t>
    </rPh>
    <rPh sb="305" eb="307">
      <t>ケイヒ</t>
    </rPh>
    <rPh sb="307" eb="309">
      <t>カイシュウ</t>
    </rPh>
    <rPh sb="309" eb="310">
      <t>リツ</t>
    </rPh>
    <rPh sb="335" eb="336">
      <t>レイ</t>
    </rPh>
    <rPh sb="336" eb="337">
      <t>ワ</t>
    </rPh>
    <rPh sb="338" eb="339">
      <t>ネン</t>
    </rPh>
    <rPh sb="339" eb="340">
      <t>ド</t>
    </rPh>
    <rPh sb="341" eb="343">
      <t>リョウキン</t>
    </rPh>
    <rPh sb="343" eb="345">
      <t>カイテイ</t>
    </rPh>
    <rPh sb="346" eb="347">
      <t>オコナ</t>
    </rPh>
    <rPh sb="352" eb="354">
      <t>ヘイキン</t>
    </rPh>
    <rPh sb="355" eb="356">
      <t>コ</t>
    </rPh>
    <rPh sb="365" eb="367">
      <t>コンゴ</t>
    </rPh>
    <rPh sb="372" eb="374">
      <t>スウチ</t>
    </rPh>
    <rPh sb="375" eb="376">
      <t>カ</t>
    </rPh>
    <rPh sb="382" eb="383">
      <t>ミ</t>
    </rPh>
    <rPh sb="387" eb="388">
      <t>ネン</t>
    </rPh>
    <rPh sb="391" eb="392">
      <t>サラ</t>
    </rPh>
    <rPh sb="394" eb="396">
      <t>リョウキン</t>
    </rPh>
    <rPh sb="396" eb="398">
      <t>カイテイ</t>
    </rPh>
    <rPh sb="399" eb="401">
      <t>ケントウ</t>
    </rPh>
    <rPh sb="402" eb="403">
      <t>オコナ</t>
    </rPh>
    <rPh sb="433" eb="435">
      <t>オスイ</t>
    </rPh>
    <rPh sb="435" eb="437">
      <t>ショリ</t>
    </rPh>
    <rPh sb="437" eb="439">
      <t>ゲンカ</t>
    </rPh>
    <rPh sb="463" eb="465">
      <t>オスイ</t>
    </rPh>
    <rPh sb="465" eb="467">
      <t>ショリ</t>
    </rPh>
    <rPh sb="468" eb="469">
      <t>カカワ</t>
    </rPh>
    <rPh sb="470" eb="472">
      <t>イジ</t>
    </rPh>
    <rPh sb="472" eb="475">
      <t>カンリヒ</t>
    </rPh>
    <rPh sb="476" eb="478">
      <t>サクゲン</t>
    </rPh>
    <rPh sb="486" eb="488">
      <t>リョウキン</t>
    </rPh>
    <rPh sb="488" eb="490">
      <t>カイテイ</t>
    </rPh>
    <rPh sb="493" eb="495">
      <t>シュウニュウ</t>
    </rPh>
    <rPh sb="496" eb="497">
      <t>フ</t>
    </rPh>
    <rPh sb="502" eb="504">
      <t>スウチ</t>
    </rPh>
    <rPh sb="505" eb="506">
      <t>サ</t>
    </rPh>
    <rPh sb="510" eb="512">
      <t>コンゴ</t>
    </rPh>
    <rPh sb="513" eb="515">
      <t>ジンコウ</t>
    </rPh>
    <rPh sb="515" eb="517">
      <t>ゲンショウ</t>
    </rPh>
    <rPh sb="518" eb="519">
      <t>ユウ</t>
    </rPh>
    <rPh sb="519" eb="520">
      <t>シュウ</t>
    </rPh>
    <rPh sb="520" eb="522">
      <t>スイリョウ</t>
    </rPh>
    <rPh sb="523" eb="524">
      <t>ヘ</t>
    </rPh>
    <rPh sb="531" eb="533">
      <t>ミコ</t>
    </rPh>
    <rPh sb="539" eb="541">
      <t>オスイ</t>
    </rPh>
    <rPh sb="541" eb="543">
      <t>ショリ</t>
    </rPh>
    <rPh sb="543" eb="544">
      <t>ヒ</t>
    </rPh>
    <rPh sb="545" eb="547">
      <t>サクゲン</t>
    </rPh>
    <rPh sb="549" eb="551">
      <t>ドリョク</t>
    </rPh>
    <rPh sb="591" eb="593">
      <t>シセツ</t>
    </rPh>
    <rPh sb="593" eb="596">
      <t>リヨウリツ</t>
    </rPh>
    <rPh sb="621" eb="623">
      <t>ゼンコク</t>
    </rPh>
    <rPh sb="623" eb="625">
      <t>ヘイキン</t>
    </rPh>
    <rPh sb="626" eb="628">
      <t>ルイジ</t>
    </rPh>
    <rPh sb="628" eb="630">
      <t>ダンタイ</t>
    </rPh>
    <rPh sb="630" eb="632">
      <t>ヘイキン</t>
    </rPh>
    <rPh sb="633" eb="634">
      <t>ニ</t>
    </rPh>
    <rPh sb="638" eb="640">
      <t>スウチ</t>
    </rPh>
    <rPh sb="643" eb="646">
      <t>リヨウリツ</t>
    </rPh>
    <rPh sb="647" eb="648">
      <t>ヤク</t>
    </rPh>
    <rPh sb="656" eb="658">
      <t>シセツ</t>
    </rPh>
    <rPh sb="659" eb="662">
      <t>ダイブブン</t>
    </rPh>
    <rPh sb="663" eb="665">
      <t>ユウキュウ</t>
    </rPh>
    <rPh sb="665" eb="667">
      <t>ジョウタイ</t>
    </rPh>
    <rPh sb="671" eb="673">
      <t>ジンコウ</t>
    </rPh>
    <rPh sb="673" eb="675">
      <t>ゲンショウ</t>
    </rPh>
    <rPh sb="679" eb="680">
      <t>アラ</t>
    </rPh>
    <rPh sb="682" eb="684">
      <t>セツゾク</t>
    </rPh>
    <rPh sb="687" eb="689">
      <t>ミコ</t>
    </rPh>
    <rPh sb="721" eb="724">
      <t>スイセンカ</t>
    </rPh>
    <rPh sb="724" eb="725">
      <t>リツ</t>
    </rPh>
    <rPh sb="751" eb="753">
      <t>ゼンコク</t>
    </rPh>
    <rPh sb="753" eb="755">
      <t>ヘイキン</t>
    </rPh>
    <rPh sb="756" eb="758">
      <t>ルイジ</t>
    </rPh>
    <rPh sb="758" eb="760">
      <t>ダンタイ</t>
    </rPh>
    <rPh sb="760" eb="762">
      <t>ヘイキン</t>
    </rPh>
    <rPh sb="764" eb="766">
      <t>シタマワ</t>
    </rPh>
    <rPh sb="771" eb="772">
      <t>ア</t>
    </rPh>
    <rPh sb="773" eb="774">
      <t>ヤ</t>
    </rPh>
    <rPh sb="775" eb="777">
      <t>リヨウ</t>
    </rPh>
    <rPh sb="779" eb="781">
      <t>コウエイ</t>
    </rPh>
    <rPh sb="781" eb="783">
      <t>ジュウタク</t>
    </rPh>
    <rPh sb="785" eb="787">
      <t>カイソウ</t>
    </rPh>
    <rPh sb="790" eb="792">
      <t>シンキ</t>
    </rPh>
    <rPh sb="792" eb="794">
      <t>セツゾク</t>
    </rPh>
    <rPh sb="795" eb="796">
      <t>フ</t>
    </rPh>
    <rPh sb="804" eb="806">
      <t>ジンコウ</t>
    </rPh>
    <rPh sb="806" eb="808">
      <t>ゲンショウ</t>
    </rPh>
    <rPh sb="809" eb="812">
      <t>コウレイカ</t>
    </rPh>
    <rPh sb="813" eb="814">
      <t>スス</t>
    </rPh>
    <rPh sb="816" eb="818">
      <t>イッパン</t>
    </rPh>
    <rPh sb="818" eb="819">
      <t>タク</t>
    </rPh>
    <rPh sb="820" eb="822">
      <t>シンキ</t>
    </rPh>
    <rPh sb="822" eb="824">
      <t>セツゾク</t>
    </rPh>
    <rPh sb="828" eb="830">
      <t>ミコ</t>
    </rPh>
    <rPh sb="834" eb="83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</si>
</sst>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79-48D7-A306-39562443BBCC}"/>
            </c:ext>
          </c:extLst>
        </c:ser>
        <c:dLbls>
          <c:showLegendKey val="0"/>
          <c:showVal val="0"/>
          <c:showCatName val="0"/>
          <c:showSerName val="0"/>
          <c:showPercent val="0"/>
          <c:showBubbleSize val="0"/>
        </c:dLbls>
        <c:gapWidth val="150"/>
        <c:axId val="361591992"/>
        <c:axId val="36159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0579-48D7-A306-39562443BBCC}"/>
            </c:ext>
          </c:extLst>
        </c:ser>
        <c:dLbls>
          <c:showLegendKey val="0"/>
          <c:showVal val="0"/>
          <c:showCatName val="0"/>
          <c:showSerName val="0"/>
          <c:showPercent val="0"/>
          <c:showBubbleSize val="0"/>
        </c:dLbls>
        <c:marker val="1"/>
        <c:smooth val="0"/>
        <c:axId val="361591992"/>
        <c:axId val="361590816"/>
      </c:lineChart>
      <c:dateAx>
        <c:axId val="361591992"/>
        <c:scaling>
          <c:orientation val="minMax"/>
        </c:scaling>
        <c:delete val="1"/>
        <c:axPos val="b"/>
        <c:numFmt formatCode="&quot;H&quot;yy" sourceLinked="1"/>
        <c:majorTickMark val="none"/>
        <c:minorTickMark val="none"/>
        <c:tickLblPos val="none"/>
        <c:crossAx val="361590816"/>
        <c:crosses val="autoZero"/>
        <c:auto val="1"/>
        <c:lblOffset val="100"/>
        <c:baseTimeUnit val="years"/>
      </c:dateAx>
      <c:valAx>
        <c:axId val="36159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9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53.18</c:v>
                </c:pt>
                <c:pt idx="1">
                  <c:v>66.709999999999994</c:v>
                </c:pt>
                <c:pt idx="2">
                  <c:v>69.89</c:v>
                </c:pt>
                <c:pt idx="3">
                  <c:v>48.07</c:v>
                </c:pt>
                <c:pt idx="4">
                  <c:v>54.97</c:v>
                </c:pt>
              </c:numCache>
            </c:numRef>
          </c:val>
          <c:extLst>
            <c:ext xmlns:c16="http://schemas.microsoft.com/office/drawing/2014/chart" uri="{C3380CC4-5D6E-409C-BE32-E72D297353CC}">
              <c16:uniqueId val="{00000000-3D4E-4F39-AA21-517B272275E9}"/>
            </c:ext>
          </c:extLst>
        </c:ser>
        <c:dLbls>
          <c:showLegendKey val="0"/>
          <c:showVal val="0"/>
          <c:showCatName val="0"/>
          <c:showSerName val="0"/>
          <c:showPercent val="0"/>
          <c:showBubbleSize val="0"/>
        </c:dLbls>
        <c:gapWidth val="150"/>
        <c:axId val="295652368"/>
        <c:axId val="29357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3D4E-4F39-AA21-517B272275E9}"/>
            </c:ext>
          </c:extLst>
        </c:ser>
        <c:dLbls>
          <c:showLegendKey val="0"/>
          <c:showVal val="0"/>
          <c:showCatName val="0"/>
          <c:showSerName val="0"/>
          <c:showPercent val="0"/>
          <c:showBubbleSize val="0"/>
        </c:dLbls>
        <c:marker val="1"/>
        <c:smooth val="0"/>
        <c:axId val="295652368"/>
        <c:axId val="293577472"/>
      </c:lineChart>
      <c:dateAx>
        <c:axId val="295652368"/>
        <c:scaling>
          <c:orientation val="minMax"/>
        </c:scaling>
        <c:delete val="1"/>
        <c:axPos val="b"/>
        <c:numFmt formatCode="&quot;H&quot;yy" sourceLinked="1"/>
        <c:majorTickMark val="none"/>
        <c:minorTickMark val="none"/>
        <c:tickLblPos val="none"/>
        <c:crossAx val="293577472"/>
        <c:crosses val="autoZero"/>
        <c:auto val="1"/>
        <c:lblOffset val="100"/>
        <c:baseTimeUnit val="years"/>
      </c:dateAx>
      <c:valAx>
        <c:axId val="2935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65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73.55</c:v>
                </c:pt>
                <c:pt idx="1">
                  <c:v>74.59</c:v>
                </c:pt>
                <c:pt idx="2">
                  <c:v>76.97</c:v>
                </c:pt>
                <c:pt idx="3">
                  <c:v>79.84</c:v>
                </c:pt>
                <c:pt idx="4">
                  <c:v>79.56</c:v>
                </c:pt>
              </c:numCache>
            </c:numRef>
          </c:val>
          <c:extLst>
            <c:ext xmlns:c16="http://schemas.microsoft.com/office/drawing/2014/chart" uri="{C3380CC4-5D6E-409C-BE32-E72D297353CC}">
              <c16:uniqueId val="{00000000-7B4E-4093-9E31-2E22891BA6D1}"/>
            </c:ext>
          </c:extLst>
        </c:ser>
        <c:dLbls>
          <c:showLegendKey val="0"/>
          <c:showVal val="0"/>
          <c:showCatName val="0"/>
          <c:showSerName val="0"/>
          <c:showPercent val="0"/>
          <c:showBubbleSize val="0"/>
        </c:dLbls>
        <c:gapWidth val="150"/>
        <c:axId val="357350632"/>
        <c:axId val="35735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7B4E-4093-9E31-2E22891BA6D1}"/>
            </c:ext>
          </c:extLst>
        </c:ser>
        <c:dLbls>
          <c:showLegendKey val="0"/>
          <c:showVal val="0"/>
          <c:showCatName val="0"/>
          <c:showSerName val="0"/>
          <c:showPercent val="0"/>
          <c:showBubbleSize val="0"/>
        </c:dLbls>
        <c:marker val="1"/>
        <c:smooth val="0"/>
        <c:axId val="357350632"/>
        <c:axId val="357351024"/>
      </c:lineChart>
      <c:dateAx>
        <c:axId val="357350632"/>
        <c:scaling>
          <c:orientation val="minMax"/>
        </c:scaling>
        <c:delete val="1"/>
        <c:axPos val="b"/>
        <c:numFmt formatCode="&quot;H&quot;yy" sourceLinked="1"/>
        <c:majorTickMark val="none"/>
        <c:minorTickMark val="none"/>
        <c:tickLblPos val="none"/>
        <c:crossAx val="357351024"/>
        <c:crosses val="autoZero"/>
        <c:auto val="1"/>
        <c:lblOffset val="100"/>
        <c:baseTimeUnit val="years"/>
      </c:dateAx>
      <c:valAx>
        <c:axId val="35735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5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99.52</c:v>
                </c:pt>
                <c:pt idx="1">
                  <c:v>100.18</c:v>
                </c:pt>
                <c:pt idx="2">
                  <c:v>102.37</c:v>
                </c:pt>
                <c:pt idx="3">
                  <c:v>103.36</c:v>
                </c:pt>
                <c:pt idx="4">
                  <c:v>105.41</c:v>
                </c:pt>
              </c:numCache>
            </c:numRef>
          </c:val>
          <c:extLst>
            <c:ext xmlns:c16="http://schemas.microsoft.com/office/drawing/2014/chart" uri="{C3380CC4-5D6E-409C-BE32-E72D297353CC}">
              <c16:uniqueId val="{00000000-6B72-4319-B411-1A499F724437}"/>
            </c:ext>
          </c:extLst>
        </c:ser>
        <c:dLbls>
          <c:showLegendKey val="0"/>
          <c:showVal val="0"/>
          <c:showCatName val="0"/>
          <c:showSerName val="0"/>
          <c:showPercent val="0"/>
          <c:showBubbleSize val="0"/>
        </c:dLbls>
        <c:gapWidth val="150"/>
        <c:axId val="361591600"/>
        <c:axId val="36159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72-4319-B411-1A499F724437}"/>
            </c:ext>
          </c:extLst>
        </c:ser>
        <c:dLbls>
          <c:showLegendKey val="0"/>
          <c:showVal val="0"/>
          <c:showCatName val="0"/>
          <c:showSerName val="0"/>
          <c:showPercent val="0"/>
          <c:showBubbleSize val="0"/>
        </c:dLbls>
        <c:marker val="1"/>
        <c:smooth val="0"/>
        <c:axId val="361591600"/>
        <c:axId val="361597088"/>
      </c:lineChart>
      <c:dateAx>
        <c:axId val="361591600"/>
        <c:scaling>
          <c:orientation val="minMax"/>
        </c:scaling>
        <c:delete val="1"/>
        <c:axPos val="b"/>
        <c:numFmt formatCode="&quot;H&quot;yy" sourceLinked="1"/>
        <c:majorTickMark val="none"/>
        <c:minorTickMark val="none"/>
        <c:tickLblPos val="none"/>
        <c:crossAx val="361597088"/>
        <c:crosses val="autoZero"/>
        <c:auto val="1"/>
        <c:lblOffset val="100"/>
        <c:baseTimeUnit val="years"/>
      </c:dateAx>
      <c:valAx>
        <c:axId val="36159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9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1E-45C4-9ECE-D22133B76E4A}"/>
            </c:ext>
          </c:extLst>
        </c:ser>
        <c:dLbls>
          <c:showLegendKey val="0"/>
          <c:showVal val="0"/>
          <c:showCatName val="0"/>
          <c:showSerName val="0"/>
          <c:showPercent val="0"/>
          <c:showBubbleSize val="0"/>
        </c:dLbls>
        <c:gapWidth val="150"/>
        <c:axId val="361595912"/>
        <c:axId val="36159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1E-45C4-9ECE-D22133B76E4A}"/>
            </c:ext>
          </c:extLst>
        </c:ser>
        <c:dLbls>
          <c:showLegendKey val="0"/>
          <c:showVal val="0"/>
          <c:showCatName val="0"/>
          <c:showSerName val="0"/>
          <c:showPercent val="0"/>
          <c:showBubbleSize val="0"/>
        </c:dLbls>
        <c:marker val="1"/>
        <c:smooth val="0"/>
        <c:axId val="361595912"/>
        <c:axId val="361598264"/>
      </c:lineChart>
      <c:dateAx>
        <c:axId val="361595912"/>
        <c:scaling>
          <c:orientation val="minMax"/>
        </c:scaling>
        <c:delete val="1"/>
        <c:axPos val="b"/>
        <c:numFmt formatCode="&quot;H&quot;yy" sourceLinked="1"/>
        <c:majorTickMark val="none"/>
        <c:minorTickMark val="none"/>
        <c:tickLblPos val="none"/>
        <c:crossAx val="361598264"/>
        <c:crosses val="autoZero"/>
        <c:auto val="1"/>
        <c:lblOffset val="100"/>
        <c:baseTimeUnit val="years"/>
      </c:dateAx>
      <c:valAx>
        <c:axId val="36159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59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6B-424B-98DC-72E55B19ABC4}"/>
            </c:ext>
          </c:extLst>
        </c:ser>
        <c:dLbls>
          <c:showLegendKey val="0"/>
          <c:showVal val="0"/>
          <c:showCatName val="0"/>
          <c:showSerName val="0"/>
          <c:showPercent val="0"/>
          <c:showBubbleSize val="0"/>
        </c:dLbls>
        <c:gapWidth val="150"/>
        <c:axId val="358233912"/>
        <c:axId val="35823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6B-424B-98DC-72E55B19ABC4}"/>
            </c:ext>
          </c:extLst>
        </c:ser>
        <c:dLbls>
          <c:showLegendKey val="0"/>
          <c:showVal val="0"/>
          <c:showCatName val="0"/>
          <c:showSerName val="0"/>
          <c:showPercent val="0"/>
          <c:showBubbleSize val="0"/>
        </c:dLbls>
        <c:marker val="1"/>
        <c:smooth val="0"/>
        <c:axId val="358233912"/>
        <c:axId val="358233520"/>
      </c:lineChart>
      <c:dateAx>
        <c:axId val="358233912"/>
        <c:scaling>
          <c:orientation val="minMax"/>
        </c:scaling>
        <c:delete val="1"/>
        <c:axPos val="b"/>
        <c:numFmt formatCode="&quot;H&quot;yy" sourceLinked="1"/>
        <c:majorTickMark val="none"/>
        <c:minorTickMark val="none"/>
        <c:tickLblPos val="none"/>
        <c:crossAx val="358233520"/>
        <c:crosses val="autoZero"/>
        <c:auto val="1"/>
        <c:lblOffset val="100"/>
        <c:baseTimeUnit val="years"/>
      </c:dateAx>
      <c:valAx>
        <c:axId val="35823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23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BF-4E22-B4D5-244BC9F0AE5C}"/>
            </c:ext>
          </c:extLst>
        </c:ser>
        <c:dLbls>
          <c:showLegendKey val="0"/>
          <c:showVal val="0"/>
          <c:showCatName val="0"/>
          <c:showSerName val="0"/>
          <c:showPercent val="0"/>
          <c:showBubbleSize val="0"/>
        </c:dLbls>
        <c:gapWidth val="150"/>
        <c:axId val="358235480"/>
        <c:axId val="35823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BF-4E22-B4D5-244BC9F0AE5C}"/>
            </c:ext>
          </c:extLst>
        </c:ser>
        <c:dLbls>
          <c:showLegendKey val="0"/>
          <c:showVal val="0"/>
          <c:showCatName val="0"/>
          <c:showSerName val="0"/>
          <c:showPercent val="0"/>
          <c:showBubbleSize val="0"/>
        </c:dLbls>
        <c:marker val="1"/>
        <c:smooth val="0"/>
        <c:axId val="358235480"/>
        <c:axId val="358235088"/>
      </c:lineChart>
      <c:dateAx>
        <c:axId val="358235480"/>
        <c:scaling>
          <c:orientation val="minMax"/>
        </c:scaling>
        <c:delete val="1"/>
        <c:axPos val="b"/>
        <c:numFmt formatCode="&quot;H&quot;yy" sourceLinked="1"/>
        <c:majorTickMark val="none"/>
        <c:minorTickMark val="none"/>
        <c:tickLblPos val="none"/>
        <c:crossAx val="358235088"/>
        <c:crosses val="autoZero"/>
        <c:auto val="1"/>
        <c:lblOffset val="100"/>
        <c:baseTimeUnit val="years"/>
      </c:dateAx>
      <c:valAx>
        <c:axId val="35823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23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25-442C-A61D-645C1C6752DE}"/>
            </c:ext>
          </c:extLst>
        </c:ser>
        <c:dLbls>
          <c:showLegendKey val="0"/>
          <c:showVal val="0"/>
          <c:showCatName val="0"/>
          <c:showSerName val="0"/>
          <c:showPercent val="0"/>
          <c:showBubbleSize val="0"/>
        </c:dLbls>
        <c:gapWidth val="150"/>
        <c:axId val="358239400"/>
        <c:axId val="35823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25-442C-A61D-645C1C6752DE}"/>
            </c:ext>
          </c:extLst>
        </c:ser>
        <c:dLbls>
          <c:showLegendKey val="0"/>
          <c:showVal val="0"/>
          <c:showCatName val="0"/>
          <c:showSerName val="0"/>
          <c:showPercent val="0"/>
          <c:showBubbleSize val="0"/>
        </c:dLbls>
        <c:marker val="1"/>
        <c:smooth val="0"/>
        <c:axId val="358239400"/>
        <c:axId val="358239792"/>
      </c:lineChart>
      <c:dateAx>
        <c:axId val="358239400"/>
        <c:scaling>
          <c:orientation val="minMax"/>
        </c:scaling>
        <c:delete val="1"/>
        <c:axPos val="b"/>
        <c:numFmt formatCode="&quot;H&quot;yy" sourceLinked="1"/>
        <c:majorTickMark val="none"/>
        <c:minorTickMark val="none"/>
        <c:tickLblPos val="none"/>
        <c:crossAx val="358239792"/>
        <c:crosses val="autoZero"/>
        <c:auto val="1"/>
        <c:lblOffset val="100"/>
        <c:baseTimeUnit val="years"/>
      </c:dateAx>
      <c:valAx>
        <c:axId val="35823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23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E5-417D-A953-D9C4A7AD4607}"/>
            </c:ext>
          </c:extLst>
        </c:ser>
        <c:dLbls>
          <c:showLegendKey val="0"/>
          <c:showVal val="0"/>
          <c:showCatName val="0"/>
          <c:showSerName val="0"/>
          <c:showPercent val="0"/>
          <c:showBubbleSize val="0"/>
        </c:dLbls>
        <c:gapWidth val="150"/>
        <c:axId val="298128256"/>
        <c:axId val="29812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DFE5-417D-A953-D9C4A7AD4607}"/>
            </c:ext>
          </c:extLst>
        </c:ser>
        <c:dLbls>
          <c:showLegendKey val="0"/>
          <c:showVal val="0"/>
          <c:showCatName val="0"/>
          <c:showSerName val="0"/>
          <c:showPercent val="0"/>
          <c:showBubbleSize val="0"/>
        </c:dLbls>
        <c:marker val="1"/>
        <c:smooth val="0"/>
        <c:axId val="298128256"/>
        <c:axId val="298129432"/>
      </c:lineChart>
      <c:dateAx>
        <c:axId val="298128256"/>
        <c:scaling>
          <c:orientation val="minMax"/>
        </c:scaling>
        <c:delete val="1"/>
        <c:axPos val="b"/>
        <c:numFmt formatCode="&quot;H&quot;yy" sourceLinked="1"/>
        <c:majorTickMark val="none"/>
        <c:minorTickMark val="none"/>
        <c:tickLblPos val="none"/>
        <c:crossAx val="298129432"/>
        <c:crosses val="autoZero"/>
        <c:auto val="1"/>
        <c:lblOffset val="100"/>
        <c:baseTimeUnit val="years"/>
      </c:dateAx>
      <c:valAx>
        <c:axId val="29812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1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45.06</c:v>
                </c:pt>
                <c:pt idx="1">
                  <c:v>36.869999999999997</c:v>
                </c:pt>
                <c:pt idx="2">
                  <c:v>40.85</c:v>
                </c:pt>
                <c:pt idx="3">
                  <c:v>39.21</c:v>
                </c:pt>
                <c:pt idx="4">
                  <c:v>61.92</c:v>
                </c:pt>
              </c:numCache>
            </c:numRef>
          </c:val>
          <c:extLst>
            <c:ext xmlns:c16="http://schemas.microsoft.com/office/drawing/2014/chart" uri="{C3380CC4-5D6E-409C-BE32-E72D297353CC}">
              <c16:uniqueId val="{00000000-D63E-4C1D-ACC1-E0777DD30157}"/>
            </c:ext>
          </c:extLst>
        </c:ser>
        <c:dLbls>
          <c:showLegendKey val="0"/>
          <c:showVal val="0"/>
          <c:showCatName val="0"/>
          <c:showSerName val="0"/>
          <c:showPercent val="0"/>
          <c:showBubbleSize val="0"/>
        </c:dLbls>
        <c:gapWidth val="150"/>
        <c:axId val="298129040"/>
        <c:axId val="298126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D63E-4C1D-ACC1-E0777DD30157}"/>
            </c:ext>
          </c:extLst>
        </c:ser>
        <c:dLbls>
          <c:showLegendKey val="0"/>
          <c:showVal val="0"/>
          <c:showCatName val="0"/>
          <c:showSerName val="0"/>
          <c:showPercent val="0"/>
          <c:showBubbleSize val="0"/>
        </c:dLbls>
        <c:marker val="1"/>
        <c:smooth val="0"/>
        <c:axId val="298129040"/>
        <c:axId val="298126296"/>
      </c:lineChart>
      <c:dateAx>
        <c:axId val="298129040"/>
        <c:scaling>
          <c:orientation val="minMax"/>
        </c:scaling>
        <c:delete val="1"/>
        <c:axPos val="b"/>
        <c:numFmt formatCode="&quot;H&quot;yy" sourceLinked="1"/>
        <c:majorTickMark val="none"/>
        <c:minorTickMark val="none"/>
        <c:tickLblPos val="none"/>
        <c:crossAx val="298126296"/>
        <c:crosses val="autoZero"/>
        <c:auto val="1"/>
        <c:lblOffset val="100"/>
        <c:baseTimeUnit val="years"/>
      </c:dateAx>
      <c:valAx>
        <c:axId val="298126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12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277.17</c:v>
                </c:pt>
                <c:pt idx="1">
                  <c:v>344.19</c:v>
                </c:pt>
                <c:pt idx="2">
                  <c:v>320.16000000000003</c:v>
                </c:pt>
                <c:pt idx="3">
                  <c:v>336.71</c:v>
                </c:pt>
                <c:pt idx="4">
                  <c:v>282.62</c:v>
                </c:pt>
              </c:numCache>
            </c:numRef>
          </c:val>
          <c:extLst>
            <c:ext xmlns:c16="http://schemas.microsoft.com/office/drawing/2014/chart" uri="{C3380CC4-5D6E-409C-BE32-E72D297353CC}">
              <c16:uniqueId val="{00000000-E37F-4F74-BC9E-33219A250E1B}"/>
            </c:ext>
          </c:extLst>
        </c:ser>
        <c:dLbls>
          <c:showLegendKey val="0"/>
          <c:showVal val="0"/>
          <c:showCatName val="0"/>
          <c:showSerName val="0"/>
          <c:showPercent val="0"/>
          <c:showBubbleSize val="0"/>
        </c:dLbls>
        <c:gapWidth val="150"/>
        <c:axId val="359179840"/>
        <c:axId val="35918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E37F-4F74-BC9E-33219A250E1B}"/>
            </c:ext>
          </c:extLst>
        </c:ser>
        <c:dLbls>
          <c:showLegendKey val="0"/>
          <c:showVal val="0"/>
          <c:showCatName val="0"/>
          <c:showSerName val="0"/>
          <c:showPercent val="0"/>
          <c:showBubbleSize val="0"/>
        </c:dLbls>
        <c:marker val="1"/>
        <c:smooth val="0"/>
        <c:axId val="359179840"/>
        <c:axId val="359180624"/>
      </c:lineChart>
      <c:dateAx>
        <c:axId val="359179840"/>
        <c:scaling>
          <c:orientation val="minMax"/>
        </c:scaling>
        <c:delete val="1"/>
        <c:axPos val="b"/>
        <c:numFmt formatCode="&quot;H&quot;yy" sourceLinked="1"/>
        <c:majorTickMark val="none"/>
        <c:minorTickMark val="none"/>
        <c:tickLblPos val="none"/>
        <c:crossAx val="359180624"/>
        <c:crosses val="autoZero"/>
        <c:auto val="1"/>
        <c:lblOffset val="100"/>
        <c:baseTimeUnit val="years"/>
      </c:dateAx>
      <c:valAx>
        <c:axId val="35918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1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鹿児島県　宇検村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1700</v>
      </c>
      <c r="AM8" s="69"/>
      <c r="AN8" s="69"/>
      <c r="AO8" s="69"/>
      <c r="AP8" s="69"/>
      <c r="AQ8" s="69"/>
      <c r="AR8" s="69"/>
      <c r="AS8" s="69"/>
      <c r="AT8" s="68">
        <f>データ!T6</f>
        <v>103.07</v>
      </c>
      <c r="AU8" s="68"/>
      <c r="AV8" s="68"/>
      <c r="AW8" s="68"/>
      <c r="AX8" s="68"/>
      <c r="AY8" s="68"/>
      <c r="AZ8" s="68"/>
      <c r="BA8" s="68"/>
      <c r="BB8" s="68">
        <f>データ!U6</f>
        <v>16.489999999999998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c r="A10" s="2"/>
      <c r="B10" s="68" t="str">
        <f>データ!N6</f>
        <v>-</v>
      </c>
      <c r="C10" s="68"/>
      <c r="D10" s="68"/>
      <c r="E10" s="68"/>
      <c r="F10" s="68"/>
      <c r="G10" s="68"/>
      <c r="H10" s="68"/>
      <c r="I10" s="68" t="str">
        <f>データ!O6</f>
        <v>該当数値なし</v>
      </c>
      <c r="J10" s="68"/>
      <c r="K10" s="68"/>
      <c r="L10" s="68"/>
      <c r="M10" s="68"/>
      <c r="N10" s="68"/>
      <c r="O10" s="68"/>
      <c r="P10" s="68">
        <f>データ!P6</f>
        <v>65.83</v>
      </c>
      <c r="Q10" s="68"/>
      <c r="R10" s="68"/>
      <c r="S10" s="68"/>
      <c r="T10" s="68"/>
      <c r="U10" s="68"/>
      <c r="V10" s="68"/>
      <c r="W10" s="68">
        <f>データ!Q6</f>
        <v>100.97</v>
      </c>
      <c r="X10" s="68"/>
      <c r="Y10" s="68"/>
      <c r="Z10" s="68"/>
      <c r="AA10" s="68"/>
      <c r="AB10" s="68"/>
      <c r="AC10" s="68"/>
      <c r="AD10" s="69">
        <f>データ!R6</f>
        <v>3630</v>
      </c>
      <c r="AE10" s="69"/>
      <c r="AF10" s="69"/>
      <c r="AG10" s="69"/>
      <c r="AH10" s="69"/>
      <c r="AI10" s="69"/>
      <c r="AJ10" s="69"/>
      <c r="AK10" s="2"/>
      <c r="AL10" s="69">
        <f>データ!V6</f>
        <v>1096</v>
      </c>
      <c r="AM10" s="69"/>
      <c r="AN10" s="69"/>
      <c r="AO10" s="69"/>
      <c r="AP10" s="69"/>
      <c r="AQ10" s="69"/>
      <c r="AR10" s="69"/>
      <c r="AS10" s="69"/>
      <c r="AT10" s="68">
        <f>データ!W6</f>
        <v>0.15</v>
      </c>
      <c r="AU10" s="68"/>
      <c r="AV10" s="68"/>
      <c r="AW10" s="68"/>
      <c r="AX10" s="68"/>
      <c r="AY10" s="68"/>
      <c r="AZ10" s="68"/>
      <c r="BA10" s="68"/>
      <c r="BB10" s="68">
        <f>データ!X6</f>
        <v>7306.67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85"/>
      <c r="BN16" s="85"/>
      <c r="BO16" s="85"/>
      <c r="BP16" s="85"/>
      <c r="BQ16" s="85"/>
      <c r="BR16" s="85"/>
      <c r="BS16" s="85"/>
      <c r="BT16" s="85"/>
      <c r="BU16" s="85"/>
      <c r="BV16" s="85"/>
      <c r="BW16" s="85"/>
      <c r="BX16" s="85"/>
      <c r="BY16" s="85"/>
      <c r="BZ16" s="8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7"/>
      <c r="BM17" s="85"/>
      <c r="BN17" s="85"/>
      <c r="BO17" s="85"/>
      <c r="BP17" s="85"/>
      <c r="BQ17" s="85"/>
      <c r="BR17" s="85"/>
      <c r="BS17" s="85"/>
      <c r="BT17" s="85"/>
      <c r="BU17" s="85"/>
      <c r="BV17" s="85"/>
      <c r="BW17" s="85"/>
      <c r="BX17" s="85"/>
      <c r="BY17" s="85"/>
      <c r="BZ17" s="8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7"/>
      <c r="BM18" s="85"/>
      <c r="BN18" s="85"/>
      <c r="BO18" s="85"/>
      <c r="BP18" s="85"/>
      <c r="BQ18" s="85"/>
      <c r="BR18" s="85"/>
      <c r="BS18" s="85"/>
      <c r="BT18" s="85"/>
      <c r="BU18" s="85"/>
      <c r="BV18" s="85"/>
      <c r="BW18" s="85"/>
      <c r="BX18" s="85"/>
      <c r="BY18" s="85"/>
      <c r="BZ18" s="8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7"/>
      <c r="BM19" s="85"/>
      <c r="BN19" s="85"/>
      <c r="BO19" s="85"/>
      <c r="BP19" s="85"/>
      <c r="BQ19" s="85"/>
      <c r="BR19" s="85"/>
      <c r="BS19" s="85"/>
      <c r="BT19" s="85"/>
      <c r="BU19" s="85"/>
      <c r="BV19" s="85"/>
      <c r="BW19" s="85"/>
      <c r="BX19" s="85"/>
      <c r="BY19" s="85"/>
      <c r="BZ19" s="8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7"/>
      <c r="BM20" s="85"/>
      <c r="BN20" s="85"/>
      <c r="BO20" s="85"/>
      <c r="BP20" s="85"/>
      <c r="BQ20" s="85"/>
      <c r="BR20" s="85"/>
      <c r="BS20" s="85"/>
      <c r="BT20" s="85"/>
      <c r="BU20" s="85"/>
      <c r="BV20" s="85"/>
      <c r="BW20" s="85"/>
      <c r="BX20" s="85"/>
      <c r="BY20" s="85"/>
      <c r="BZ20" s="8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7"/>
      <c r="BM21" s="85"/>
      <c r="BN21" s="85"/>
      <c r="BO21" s="85"/>
      <c r="BP21" s="85"/>
      <c r="BQ21" s="85"/>
      <c r="BR21" s="85"/>
      <c r="BS21" s="85"/>
      <c r="BT21" s="85"/>
      <c r="BU21" s="85"/>
      <c r="BV21" s="85"/>
      <c r="BW21" s="85"/>
      <c r="BX21" s="85"/>
      <c r="BY21" s="85"/>
      <c r="BZ21" s="8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7"/>
      <c r="BM22" s="85"/>
      <c r="BN22" s="85"/>
      <c r="BO22" s="85"/>
      <c r="BP22" s="85"/>
      <c r="BQ22" s="85"/>
      <c r="BR22" s="85"/>
      <c r="BS22" s="85"/>
      <c r="BT22" s="85"/>
      <c r="BU22" s="85"/>
      <c r="BV22" s="85"/>
      <c r="BW22" s="85"/>
      <c r="BX22" s="85"/>
      <c r="BY22" s="85"/>
      <c r="BZ22" s="8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7"/>
      <c r="BM23" s="85"/>
      <c r="BN23" s="85"/>
      <c r="BO23" s="85"/>
      <c r="BP23" s="85"/>
      <c r="BQ23" s="85"/>
      <c r="BR23" s="85"/>
      <c r="BS23" s="85"/>
      <c r="BT23" s="85"/>
      <c r="BU23" s="85"/>
      <c r="BV23" s="85"/>
      <c r="BW23" s="85"/>
      <c r="BX23" s="85"/>
      <c r="BY23" s="85"/>
      <c r="BZ23" s="8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7"/>
      <c r="BM24" s="85"/>
      <c r="BN24" s="85"/>
      <c r="BO24" s="85"/>
      <c r="BP24" s="85"/>
      <c r="BQ24" s="85"/>
      <c r="BR24" s="85"/>
      <c r="BS24" s="85"/>
      <c r="BT24" s="85"/>
      <c r="BU24" s="85"/>
      <c r="BV24" s="85"/>
      <c r="BW24" s="85"/>
      <c r="BX24" s="85"/>
      <c r="BY24" s="85"/>
      <c r="BZ24" s="8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7"/>
      <c r="BM25" s="85"/>
      <c r="BN25" s="85"/>
      <c r="BO25" s="85"/>
      <c r="BP25" s="85"/>
      <c r="BQ25" s="85"/>
      <c r="BR25" s="85"/>
      <c r="BS25" s="85"/>
      <c r="BT25" s="85"/>
      <c r="BU25" s="85"/>
      <c r="BV25" s="85"/>
      <c r="BW25" s="85"/>
      <c r="BX25" s="85"/>
      <c r="BY25" s="85"/>
      <c r="BZ25" s="8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7"/>
      <c r="BM26" s="85"/>
      <c r="BN26" s="85"/>
      <c r="BO26" s="85"/>
      <c r="BP26" s="85"/>
      <c r="BQ26" s="85"/>
      <c r="BR26" s="85"/>
      <c r="BS26" s="85"/>
      <c r="BT26" s="85"/>
      <c r="BU26" s="85"/>
      <c r="BV26" s="85"/>
      <c r="BW26" s="85"/>
      <c r="BX26" s="85"/>
      <c r="BY26" s="85"/>
      <c r="BZ26" s="8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7"/>
      <c r="BM27" s="85"/>
      <c r="BN27" s="85"/>
      <c r="BO27" s="85"/>
      <c r="BP27" s="85"/>
      <c r="BQ27" s="85"/>
      <c r="BR27" s="85"/>
      <c r="BS27" s="85"/>
      <c r="BT27" s="85"/>
      <c r="BU27" s="85"/>
      <c r="BV27" s="85"/>
      <c r="BW27" s="85"/>
      <c r="BX27" s="85"/>
      <c r="BY27" s="85"/>
      <c r="BZ27" s="8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7"/>
      <c r="BM28" s="85"/>
      <c r="BN28" s="85"/>
      <c r="BO28" s="85"/>
      <c r="BP28" s="85"/>
      <c r="BQ28" s="85"/>
      <c r="BR28" s="85"/>
      <c r="BS28" s="85"/>
      <c r="BT28" s="85"/>
      <c r="BU28" s="85"/>
      <c r="BV28" s="85"/>
      <c r="BW28" s="85"/>
      <c r="BX28" s="85"/>
      <c r="BY28" s="85"/>
      <c r="BZ28" s="8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7"/>
      <c r="BM29" s="85"/>
      <c r="BN29" s="85"/>
      <c r="BO29" s="85"/>
      <c r="BP29" s="85"/>
      <c r="BQ29" s="85"/>
      <c r="BR29" s="85"/>
      <c r="BS29" s="85"/>
      <c r="BT29" s="85"/>
      <c r="BU29" s="85"/>
      <c r="BV29" s="85"/>
      <c r="BW29" s="85"/>
      <c r="BX29" s="85"/>
      <c r="BY29" s="85"/>
      <c r="BZ29" s="8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7"/>
      <c r="BM30" s="85"/>
      <c r="BN30" s="85"/>
      <c r="BO30" s="85"/>
      <c r="BP30" s="85"/>
      <c r="BQ30" s="85"/>
      <c r="BR30" s="85"/>
      <c r="BS30" s="85"/>
      <c r="BT30" s="85"/>
      <c r="BU30" s="85"/>
      <c r="BV30" s="85"/>
      <c r="BW30" s="85"/>
      <c r="BX30" s="85"/>
      <c r="BY30" s="85"/>
      <c r="BZ30" s="8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7"/>
      <c r="BM31" s="85"/>
      <c r="BN31" s="85"/>
      <c r="BO31" s="85"/>
      <c r="BP31" s="85"/>
      <c r="BQ31" s="85"/>
      <c r="BR31" s="85"/>
      <c r="BS31" s="85"/>
      <c r="BT31" s="85"/>
      <c r="BU31" s="85"/>
      <c r="BV31" s="85"/>
      <c r="BW31" s="85"/>
      <c r="BX31" s="85"/>
      <c r="BY31" s="85"/>
      <c r="BZ31" s="8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7"/>
      <c r="BM32" s="85"/>
      <c r="BN32" s="85"/>
      <c r="BO32" s="85"/>
      <c r="BP32" s="85"/>
      <c r="BQ32" s="85"/>
      <c r="BR32" s="85"/>
      <c r="BS32" s="85"/>
      <c r="BT32" s="85"/>
      <c r="BU32" s="85"/>
      <c r="BV32" s="85"/>
      <c r="BW32" s="85"/>
      <c r="BX32" s="85"/>
      <c r="BY32" s="85"/>
      <c r="BZ32" s="8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7"/>
      <c r="BM33" s="85"/>
      <c r="BN33" s="85"/>
      <c r="BO33" s="85"/>
      <c r="BP33" s="85"/>
      <c r="BQ33" s="85"/>
      <c r="BR33" s="85"/>
      <c r="BS33" s="85"/>
      <c r="BT33" s="85"/>
      <c r="BU33" s="85"/>
      <c r="BV33" s="85"/>
      <c r="BW33" s="85"/>
      <c r="BX33" s="85"/>
      <c r="BY33" s="85"/>
      <c r="BZ33" s="86"/>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5"/>
      <c r="BN34" s="85"/>
      <c r="BO34" s="85"/>
      <c r="BP34" s="85"/>
      <c r="BQ34" s="85"/>
      <c r="BR34" s="85"/>
      <c r="BS34" s="85"/>
      <c r="BT34" s="85"/>
      <c r="BU34" s="85"/>
      <c r="BV34" s="85"/>
      <c r="BW34" s="85"/>
      <c r="BX34" s="85"/>
      <c r="BY34" s="85"/>
      <c r="BZ34" s="86"/>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5"/>
      <c r="BN35" s="85"/>
      <c r="BO35" s="85"/>
      <c r="BP35" s="85"/>
      <c r="BQ35" s="85"/>
      <c r="BR35" s="85"/>
      <c r="BS35" s="85"/>
      <c r="BT35" s="85"/>
      <c r="BU35" s="85"/>
      <c r="BV35" s="85"/>
      <c r="BW35" s="85"/>
      <c r="BX35" s="85"/>
      <c r="BY35" s="85"/>
      <c r="BZ35" s="8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7"/>
      <c r="BM36" s="85"/>
      <c r="BN36" s="85"/>
      <c r="BO36" s="85"/>
      <c r="BP36" s="85"/>
      <c r="BQ36" s="85"/>
      <c r="BR36" s="85"/>
      <c r="BS36" s="85"/>
      <c r="BT36" s="85"/>
      <c r="BU36" s="85"/>
      <c r="BV36" s="85"/>
      <c r="BW36" s="85"/>
      <c r="BX36" s="85"/>
      <c r="BY36" s="85"/>
      <c r="BZ36" s="8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7"/>
      <c r="BM37" s="85"/>
      <c r="BN37" s="85"/>
      <c r="BO37" s="85"/>
      <c r="BP37" s="85"/>
      <c r="BQ37" s="85"/>
      <c r="BR37" s="85"/>
      <c r="BS37" s="85"/>
      <c r="BT37" s="85"/>
      <c r="BU37" s="85"/>
      <c r="BV37" s="85"/>
      <c r="BW37" s="85"/>
      <c r="BX37" s="85"/>
      <c r="BY37" s="85"/>
      <c r="BZ37" s="8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7"/>
      <c r="BM38" s="85"/>
      <c r="BN38" s="85"/>
      <c r="BO38" s="85"/>
      <c r="BP38" s="85"/>
      <c r="BQ38" s="85"/>
      <c r="BR38" s="85"/>
      <c r="BS38" s="85"/>
      <c r="BT38" s="85"/>
      <c r="BU38" s="85"/>
      <c r="BV38" s="85"/>
      <c r="BW38" s="85"/>
      <c r="BX38" s="85"/>
      <c r="BY38" s="85"/>
      <c r="BZ38" s="8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7"/>
      <c r="BM39" s="85"/>
      <c r="BN39" s="85"/>
      <c r="BO39" s="85"/>
      <c r="BP39" s="85"/>
      <c r="BQ39" s="85"/>
      <c r="BR39" s="85"/>
      <c r="BS39" s="85"/>
      <c r="BT39" s="85"/>
      <c r="BU39" s="85"/>
      <c r="BV39" s="85"/>
      <c r="BW39" s="85"/>
      <c r="BX39" s="85"/>
      <c r="BY39" s="85"/>
      <c r="BZ39" s="8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7"/>
      <c r="BM40" s="85"/>
      <c r="BN40" s="85"/>
      <c r="BO40" s="85"/>
      <c r="BP40" s="85"/>
      <c r="BQ40" s="85"/>
      <c r="BR40" s="85"/>
      <c r="BS40" s="85"/>
      <c r="BT40" s="85"/>
      <c r="BU40" s="85"/>
      <c r="BV40" s="85"/>
      <c r="BW40" s="85"/>
      <c r="BX40" s="85"/>
      <c r="BY40" s="85"/>
      <c r="BZ40" s="8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7"/>
      <c r="BM41" s="85"/>
      <c r="BN41" s="85"/>
      <c r="BO41" s="85"/>
      <c r="BP41" s="85"/>
      <c r="BQ41" s="85"/>
      <c r="BR41" s="85"/>
      <c r="BS41" s="85"/>
      <c r="BT41" s="85"/>
      <c r="BU41" s="85"/>
      <c r="BV41" s="85"/>
      <c r="BW41" s="85"/>
      <c r="BX41" s="85"/>
      <c r="BY41" s="85"/>
      <c r="BZ41" s="8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7"/>
      <c r="BM42" s="85"/>
      <c r="BN42" s="85"/>
      <c r="BO42" s="85"/>
      <c r="BP42" s="85"/>
      <c r="BQ42" s="85"/>
      <c r="BR42" s="85"/>
      <c r="BS42" s="85"/>
      <c r="BT42" s="85"/>
      <c r="BU42" s="85"/>
      <c r="BV42" s="85"/>
      <c r="BW42" s="85"/>
      <c r="BX42" s="85"/>
      <c r="BY42" s="85"/>
      <c r="BZ42" s="8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7"/>
      <c r="BM43" s="85"/>
      <c r="BN43" s="85"/>
      <c r="BO43" s="85"/>
      <c r="BP43" s="85"/>
      <c r="BQ43" s="85"/>
      <c r="BR43" s="85"/>
      <c r="BS43" s="85"/>
      <c r="BT43" s="85"/>
      <c r="BU43" s="85"/>
      <c r="BV43" s="85"/>
      <c r="BW43" s="85"/>
      <c r="BX43" s="85"/>
      <c r="BY43" s="85"/>
      <c r="BZ43" s="8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8"/>
      <c r="BM44" s="89"/>
      <c r="BN44" s="89"/>
      <c r="BO44" s="89"/>
      <c r="BP44" s="89"/>
      <c r="BQ44" s="89"/>
      <c r="BR44" s="89"/>
      <c r="BS44" s="89"/>
      <c r="BT44" s="89"/>
      <c r="BU44" s="89"/>
      <c r="BV44" s="89"/>
      <c r="BW44" s="89"/>
      <c r="BX44" s="89"/>
      <c r="BY44" s="89"/>
      <c r="BZ44" s="9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c r="C83" s="2" t="s">
        <v>30</v>
      </c>
    </row>
    <row r="84" spans="1:78">
      <c r="C84" s="2"/>
    </row>
    <row r="85" spans="1:78" hidden="1">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43</v>
      </c>
      <c r="N86" s="26" t="s">
        <v>44</v>
      </c>
      <c r="O86" s="26" t="str">
        <f>データ!EO6</f>
        <v>【0.16】</v>
      </c>
    </row>
  </sheetData>
  <sheetProtection algorithmName="SHA-512" hashValue="RgPIB3ksaxISv+zWoZ6OC8a+MTWUdyhWKzLsq2QWME3WImTfvMjrfxhkbBEXxIRN66ii1kMrSF1SJ4zG03imVg==" saltValue="X8pGmPTvKqiGOGQGr+SJB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cols>
    <col min="2" max="144" width="11.875" customWidth="1"/>
  </cols>
  <sheetData>
    <row r="1" spans="1:14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c r="A6" s="28" t="s">
        <v>97</v>
      </c>
      <c r="B6" s="33">
        <f>B7</f>
        <v>2020</v>
      </c>
      <c r="C6" s="33">
        <f t="shared" ref="C6:X6" si="3">C7</f>
        <v>465241</v>
      </c>
      <c r="D6" s="33">
        <f t="shared" si="3"/>
        <v>47</v>
      </c>
      <c r="E6" s="33">
        <f t="shared" si="3"/>
        <v>17</v>
      </c>
      <c r="F6" s="33">
        <f t="shared" si="3"/>
        <v>5</v>
      </c>
      <c r="G6" s="33">
        <f t="shared" si="3"/>
        <v>0</v>
      </c>
      <c r="H6" s="33" t="str">
        <f t="shared" si="3"/>
        <v>鹿児島県　宇検村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65.83</v>
      </c>
      <c r="Q6" s="34">
        <f t="shared" si="3"/>
        <v>100.97</v>
      </c>
      <c r="R6" s="34">
        <f t="shared" si="3"/>
        <v>3630</v>
      </c>
      <c r="S6" s="34">
        <f t="shared" si="3"/>
        <v>1700</v>
      </c>
      <c r="T6" s="34">
        <f t="shared" si="3"/>
        <v>103.07</v>
      </c>
      <c r="U6" s="34">
        <f t="shared" si="3"/>
        <v>16.489999999999998</v>
      </c>
      <c r="V6" s="34">
        <f t="shared" si="3"/>
        <v>1096</v>
      </c>
      <c r="W6" s="34">
        <f t="shared" si="3"/>
        <v>0.15</v>
      </c>
      <c r="X6" s="34">
        <f t="shared" si="3"/>
        <v>7306.67</v>
      </c>
      <c r="Y6" s="35">
        <f>IF(Y7="",NA(),Y7)</f>
        <v>99.52</v>
      </c>
      <c r="Z6" s="35">
        <f t="shared" ref="Z6:AH6" si="4">IF(Z7="",NA(),Z7)</f>
        <v>100.18</v>
      </c>
      <c r="AA6" s="35">
        <f t="shared" si="4"/>
        <v>102.37</v>
      </c>
      <c r="AB6" s="35">
        <f t="shared" si="4"/>
        <v>103.36</v>
      </c>
      <c r="AC6" s="35">
        <f t="shared" si="4"/>
        <v>105.41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45.06</v>
      </c>
      <c r="BR6" s="35">
        <f t="shared" ref="BR6:BZ6" si="8">IF(BR7="",NA(),BR7)</f>
        <v>36.869999999999997</v>
      </c>
      <c r="BS6" s="35">
        <f t="shared" si="8"/>
        <v>40.85</v>
      </c>
      <c r="BT6" s="35">
        <f t="shared" si="8"/>
        <v>39.21</v>
      </c>
      <c r="BU6" s="35">
        <f t="shared" si="8"/>
        <v>61.92</v>
      </c>
      <c r="BV6" s="35">
        <f t="shared" si="8"/>
        <v>55.32</v>
      </c>
      <c r="BW6" s="35">
        <f t="shared" si="8"/>
        <v>59.8</v>
      </c>
      <c r="BX6" s="35">
        <f t="shared" si="8"/>
        <v>57.77</v>
      </c>
      <c r="BY6" s="35">
        <f t="shared" si="8"/>
        <v>57.31</v>
      </c>
      <c r="BZ6" s="35">
        <f t="shared" si="8"/>
        <v>57.08</v>
      </c>
      <c r="CA6" s="34" t="str">
        <f>IF(CA7="","",IF(CA7="-","【-】","【"&amp;SUBSTITUTE(TEXT(CA7,"#,##0.00"),"-","△")&amp;"】"))</f>
        <v>【60.94】</v>
      </c>
      <c r="CB6" s="35">
        <f>IF(CB7="",NA(),CB7)</f>
        <v>277.17</v>
      </c>
      <c r="CC6" s="35">
        <f t="shared" ref="CC6:CK6" si="9">IF(CC7="",NA(),CC7)</f>
        <v>344.19</v>
      </c>
      <c r="CD6" s="35">
        <f t="shared" si="9"/>
        <v>320.16000000000003</v>
      </c>
      <c r="CE6" s="35">
        <f t="shared" si="9"/>
        <v>336.71</v>
      </c>
      <c r="CF6" s="35">
        <f t="shared" si="9"/>
        <v>282.62</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53.18</v>
      </c>
      <c r="CN6" s="35">
        <f t="shared" ref="CN6:CV6" si="10">IF(CN7="",NA(),CN7)</f>
        <v>66.709999999999994</v>
      </c>
      <c r="CO6" s="35">
        <f t="shared" si="10"/>
        <v>69.89</v>
      </c>
      <c r="CP6" s="35">
        <f t="shared" si="10"/>
        <v>48.07</v>
      </c>
      <c r="CQ6" s="35">
        <f t="shared" si="10"/>
        <v>54.97</v>
      </c>
      <c r="CR6" s="35">
        <f t="shared" si="10"/>
        <v>60.65</v>
      </c>
      <c r="CS6" s="35">
        <f t="shared" si="10"/>
        <v>51.75</v>
      </c>
      <c r="CT6" s="35">
        <f t="shared" si="10"/>
        <v>50.68</v>
      </c>
      <c r="CU6" s="35">
        <f t="shared" si="10"/>
        <v>50.14</v>
      </c>
      <c r="CV6" s="35">
        <f t="shared" si="10"/>
        <v>54.83</v>
      </c>
      <c r="CW6" s="34" t="str">
        <f>IF(CW7="","",IF(CW7="-","【-】","【"&amp;SUBSTITUTE(TEXT(CW7,"#,##0.00"),"-","△")&amp;"】"))</f>
        <v>【54.84】</v>
      </c>
      <c r="CX6" s="35">
        <f>IF(CX7="",NA(),CX7)</f>
        <v>73.55</v>
      </c>
      <c r="CY6" s="35">
        <f t="shared" ref="CY6:DG6" si="11">IF(CY7="",NA(),CY7)</f>
        <v>74.59</v>
      </c>
      <c r="CZ6" s="35">
        <f t="shared" si="11"/>
        <v>76.97</v>
      </c>
      <c r="DA6" s="35">
        <f t="shared" si="11"/>
        <v>79.84</v>
      </c>
      <c r="DB6" s="35">
        <f t="shared" si="11"/>
        <v>79.56</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c r="A7" s="28"/>
      <c r="B7" s="37">
        <v>2020</v>
      </c>
      <c r="C7" s="37">
        <v>465241</v>
      </c>
      <c r="D7" s="37">
        <v>47</v>
      </c>
      <c r="E7" s="37">
        <v>17</v>
      </c>
      <c r="F7" s="37">
        <v>5</v>
      </c>
      <c r="G7" s="37">
        <v>0</v>
      </c>
      <c r="H7" s="37" t="s">
        <v>98</v>
      </c>
      <c r="I7" s="37" t="s">
        <v>99</v>
      </c>
      <c r="J7" s="37" t="s">
        <v>100</v>
      </c>
      <c r="K7" s="37" t="s">
        <v>101</v>
      </c>
      <c r="L7" s="37" t="s">
        <v>102</v>
      </c>
      <c r="M7" s="37" t="s">
        <v>103</v>
      </c>
      <c r="N7" s="38" t="s">
        <v>104</v>
      </c>
      <c r="O7" s="38" t="s">
        <v>105</v>
      </c>
      <c r="P7" s="38">
        <v>65.83</v>
      </c>
      <c r="Q7" s="38">
        <v>100.97</v>
      </c>
      <c r="R7" s="38">
        <v>3630</v>
      </c>
      <c r="S7" s="38">
        <v>1700</v>
      </c>
      <c r="T7" s="38">
        <v>103.07</v>
      </c>
      <c r="U7" s="38">
        <v>16.489999999999998</v>
      </c>
      <c r="V7" s="38">
        <v>1096</v>
      </c>
      <c r="W7" s="38">
        <v>0.15</v>
      </c>
      <c r="X7" s="38">
        <v>7306.67</v>
      </c>
      <c r="Y7" s="38">
        <v>99.52</v>
      </c>
      <c r="Z7" s="38">
        <v>100.18</v>
      </c>
      <c r="AA7" s="38">
        <v>102.37</v>
      </c>
      <c r="AB7" s="38">
        <v>103.36</v>
      </c>
      <c r="AC7" s="38">
        <v>105.41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45.06</v>
      </c>
      <c r="BR7" s="38">
        <v>36.869999999999997</v>
      </c>
      <c r="BS7" s="38">
        <v>40.85</v>
      </c>
      <c r="BT7" s="38">
        <v>39.21</v>
      </c>
      <c r="BU7" s="38">
        <v>61.92</v>
      </c>
      <c r="BV7" s="38">
        <v>55.32</v>
      </c>
      <c r="BW7" s="38">
        <v>59.8</v>
      </c>
      <c r="BX7" s="38">
        <v>57.77</v>
      </c>
      <c r="BY7" s="38">
        <v>57.31</v>
      </c>
      <c r="BZ7" s="38">
        <v>57.08</v>
      </c>
      <c r="CA7" s="38">
        <v>60.94</v>
      </c>
      <c r="CB7" s="38">
        <v>277.17</v>
      </c>
      <c r="CC7" s="38">
        <v>344.19</v>
      </c>
      <c r="CD7" s="38">
        <v>320.16000000000003</v>
      </c>
      <c r="CE7" s="38">
        <v>336.71</v>
      </c>
      <c r="CF7" s="38">
        <v>282.62</v>
      </c>
      <c r="CG7" s="38">
        <v>283.17</v>
      </c>
      <c r="CH7" s="38">
        <v>263.76</v>
      </c>
      <c r="CI7" s="38">
        <v>274.35000000000002</v>
      </c>
      <c r="CJ7" s="38">
        <v>273.52</v>
      </c>
      <c r="CK7" s="38">
        <v>274.99</v>
      </c>
      <c r="CL7" s="38">
        <v>253.04</v>
      </c>
      <c r="CM7" s="38">
        <v>53.18</v>
      </c>
      <c r="CN7" s="38">
        <v>66.709999999999994</v>
      </c>
      <c r="CO7" s="38">
        <v>69.89</v>
      </c>
      <c r="CP7" s="38">
        <v>48.07</v>
      </c>
      <c r="CQ7" s="38">
        <v>54.97</v>
      </c>
      <c r="CR7" s="38">
        <v>60.65</v>
      </c>
      <c r="CS7" s="38">
        <v>51.75</v>
      </c>
      <c r="CT7" s="38">
        <v>50.68</v>
      </c>
      <c r="CU7" s="38">
        <v>50.14</v>
      </c>
      <c r="CV7" s="38">
        <v>54.83</v>
      </c>
      <c r="CW7" s="38">
        <v>54.84</v>
      </c>
      <c r="CX7" s="38">
        <v>73.55</v>
      </c>
      <c r="CY7" s="38">
        <v>74.59</v>
      </c>
      <c r="CZ7" s="38">
        <v>76.97</v>
      </c>
      <c r="DA7" s="38">
        <v>79.84</v>
      </c>
      <c r="DB7" s="38">
        <v>79.56</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c r="B11">
        <v>4</v>
      </c>
      <c r="C11">
        <v>3</v>
      </c>
      <c r="D11">
        <v>2</v>
      </c>
      <c r="E11">
        <v>1</v>
      </c>
      <c r="F11">
        <v>0</v>
      </c>
      <c r="G11" t="s">
        <v>111</v>
      </c>
    </row>
    <row r="12" spans="1:145">
      <c r="B12">
        <v>1</v>
      </c>
      <c r="C12">
        <v>1</v>
      </c>
      <c r="D12">
        <v>1</v>
      </c>
      <c r="E12">
        <v>1</v>
      </c>
      <c r="F12">
        <v>2</v>
      </c>
      <c r="G12" t="s">
        <v>112</v>
      </c>
    </row>
    <row r="13" spans="1:14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2021-12-03T08:03:48Z</dcterms:created>
  <dcterms:modified xsi:type="dcterms:W3CDTF">2022-02-04T00:31:43Z</dcterms:modified>
  <cp:category/>
</cp:coreProperties>
</file>