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8_徳之島町\"/>
    </mc:Choice>
  </mc:AlternateContent>
  <workbookProtection workbookAlgorithmName="SHA-512" workbookHashValue="QplumCEpv1/xLK6XqtaGvXpnPjCaur9Tcn6HXWjnx0c3vbDyRsjINVceetmbRRNpTeDg27bEtxYY6fC+hroQ6g==" workbookSaltValue="NnMuXsEWKSpJfMba+p07Y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W10" i="4"/>
  <c r="BB8" i="4"/>
  <c r="AL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<sst xmlns="http://schemas.openxmlformats.org/spreadsheetml/2006/main" count="236" uniqueCount="118">
  <si>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</si>
  <si>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</si>
  <si>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</si>
  <si>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</si>
  <si>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</si>
  <si>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</si>
  <si>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</si>
  <si>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</si>
  <si>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</si>
  <si>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</si>
  <si>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</si>
  <si>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</si>
  <si>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</si>
  <si>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</si>
  <si>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</si>
  <si>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</si>
  <si>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</si>
  <si>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</si>
  <si>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</si>
  <si>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</si>
  <si>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</si>
  <si>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</si>
  <si>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</si>
  <si>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</si>
  <si>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</si>
  <si>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</si>
  <si>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</si>
  <si>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</si>
  <si>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</si>
  <si>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</si>
  <si>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</si>
  <si>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</si>
  <si>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</si>
  <si>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</si>
  <si>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</si>
  <si>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</si>
  <si>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</si>
  <si>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</si>
  <si>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</si>
  <si>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</si>
  <si>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</si>
  <si>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</si>
  <si>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</si>
  <si>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</si>
  <si>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</si>
  <si>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</si>
  <si>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</si>
  <si>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</si>
  <si>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</si>
  <si>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</si>
  <si>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</si>
  <si>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</si>
  <si>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</si>
  <si>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</si>
  <si>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</si>
  <si>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</si>
  <si>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</si>
  <si>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</si>
  <si>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</si>
  <si>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</si>
  <si>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</si>
  <si>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</si>
  <si>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</si>
  <si>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</si>
  <si>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</si>
  <si>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</si>
  <si>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</si>
  <si>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</si>
  <si>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</si>
  <si>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</si>
  <si>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</si>
  <si>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</si>
  <si>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</si>
  <si>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</si>
  <si>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</si>
  <si>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</si>
  <si>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</si>
  <si>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</si>
  <si>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</si>
  <si>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</si>
  <si>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</si>
  <si>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</si>
  <si>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</si>
  <si>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</si>
  <si>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</si>
  <si>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</si>
  <si>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</si>
  <si>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</si>
  <si>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</si>
  <si>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</si>
  <si>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</si>
  <si>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</si>
  <si>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</si>
  <si>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</si>
  <si>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</si>
  <si>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</si>
  <si>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</si>
  <si>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</si>
  <si>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</si>
  <si>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</si>
  <si>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</si>
  <si>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</si>
  <si>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</si>
  <si>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</si>
  <si>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</si>
  <si>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</si>
  <si>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</si>
  <si>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</si>
  <si>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</si>
  <si>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</si>
  <si>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</si>
  <si>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</si>
  <si>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</si>
  <si>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</si>
  <si>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</si>
  <si>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について、H28-H29年度まで100％を上回っていたが、H30-Ｒ2年度は下回っている。一般会計からの繰入金に依存している状況であり、徴収率の改善や加入促進により自立した経営基盤を確立する必要がある。
④普及率が低く、企業債残高対事業規模比率について、一般会計からの繰入金に依存している状況である。中長期的に普及率を向上させることで営業収益を確保し、一般会計からの繰入金への依存度合を低下させる必要がある。
⑤経費回収率について、加入率の上昇に伴い料金収入も増え、汚水処理にかかる経費が十分にまかなわれていることがわかる。普及率の向上，費用削減により更なる経費回収率の向上を図る。
⑥汚水処理原価について、類似団体と比較して低い数値となっているが、加入促進活動や管路工事による新規接続の向上を図り、有収水量を増加させる取り組みが必要である。
⑦施設利用率について、H28年度以降徐々に増加しており、Ｒ2年度もR1年度と概ね同じ数値である。供用開始から約11年と運用年数が短いため類似団体と比較して低い数値となっているが、普及率の上昇を受けた施設利用率の上昇が期待できる。
⑧水洗化率は、H28-Ｒ2年度にかけて上昇している。今後も水洗化を図り、水洗化率を引き上げる。</t>
    <rPh sb="41" eb="43">
      <t>ネンド</t>
    </rPh>
    <rPh sb="44" eb="46">
      <t>シタマワ</t>
    </rPh>
    <rPh sb="409" eb="410">
      <t>ド</t>
    </rPh>
    <rPh sb="413" eb="414">
      <t>ネン</t>
    </rPh>
    <rPh sb="414" eb="415">
      <t>ド</t>
    </rPh>
    <rPh sb="416" eb="417">
      <t>オオム</t>
    </rPh>
    <rPh sb="418" eb="419">
      <t>オナ</t>
    </rPh>
    <rPh sb="420" eb="422">
      <t>スウチ</t>
    </rPh>
    <rPh sb="442" eb="443">
      <t>ミジカ</t>
    </rPh>
    <phoneticPr fontId="4"/>
  </si>
  <si>
    <t>H18年度から管路敷設工事を実施し、H22年度末に汚水処理施設が完成したことにより、公共下水道の供用を開始した。供用開始から11年程度経過し、管渠の老朽化等については現在のところ問題はないが、マンホールポンプについては電気設備等の異常が発生したため、Ｒ2年度に対応済み。</t>
    <rPh sb="3" eb="5">
      <t>ネンド</t>
    </rPh>
    <rPh sb="7" eb="9">
      <t>カンロ</t>
    </rPh>
    <rPh sb="9" eb="10">
      <t>シキ</t>
    </rPh>
    <rPh sb="10" eb="11">
      <t>セツ</t>
    </rPh>
    <rPh sb="11" eb="13">
      <t>コウジ</t>
    </rPh>
    <rPh sb="14" eb="16">
      <t>ジッシ</t>
    </rPh>
    <rPh sb="21" eb="23">
      <t>ネンド</t>
    </rPh>
    <rPh sb="23" eb="24">
      <t>マツ</t>
    </rPh>
    <rPh sb="25" eb="27">
      <t>オスイ</t>
    </rPh>
    <rPh sb="27" eb="29">
      <t>ショリ</t>
    </rPh>
    <rPh sb="29" eb="31">
      <t>シセツ</t>
    </rPh>
    <rPh sb="32" eb="34">
      <t>カンセイ</t>
    </rPh>
    <rPh sb="42" eb="44">
      <t>コウキョウ</t>
    </rPh>
    <rPh sb="44" eb="47">
      <t>ゲスイドウ</t>
    </rPh>
    <rPh sb="48" eb="50">
      <t>キョウヨウ</t>
    </rPh>
    <rPh sb="51" eb="53">
      <t>カイシ</t>
    </rPh>
    <rPh sb="56" eb="58">
      <t>キョウヨウ</t>
    </rPh>
    <rPh sb="58" eb="60">
      <t>カイシ</t>
    </rPh>
    <rPh sb="64" eb="65">
      <t>ネン</t>
    </rPh>
    <rPh sb="65" eb="67">
      <t>テイド</t>
    </rPh>
    <rPh sb="67" eb="69">
      <t>ケイカ</t>
    </rPh>
    <rPh sb="71" eb="73">
      <t>カンキョ</t>
    </rPh>
    <rPh sb="74" eb="77">
      <t>ロウキュウカ</t>
    </rPh>
    <rPh sb="77" eb="78">
      <t>トウ</t>
    </rPh>
    <rPh sb="83" eb="85">
      <t>ゲンザイ</t>
    </rPh>
    <rPh sb="89" eb="91">
      <t>モンダイ</t>
    </rPh>
    <rPh sb="109" eb="111">
      <t>デンキ</t>
    </rPh>
    <rPh sb="111" eb="113">
      <t>セツビ</t>
    </rPh>
    <rPh sb="113" eb="114">
      <t>トウ</t>
    </rPh>
    <rPh sb="115" eb="117">
      <t>イジョウ</t>
    </rPh>
    <rPh sb="118" eb="120">
      <t>ハッセイ</t>
    </rPh>
    <rPh sb="127" eb="129">
      <t>ネンド</t>
    </rPh>
    <rPh sb="130" eb="132">
      <t>タイオウ</t>
    </rPh>
    <rPh sb="132" eb="133">
      <t>ス</t>
    </rPh>
    <phoneticPr fontId="15"/>
  </si>
  <si>
    <t>収益的収支比率は、100％を下回っており、一般会計からの繰入金への依存度が高く自立した経営基盤の構築が不可欠である。H29年度の認可変更により、区域拡大を行った。全体計画の約40％程度の整備面積、普及率22.07%により施設利用率が平均を下回っており、普及率・接続率の向上が求められる。</t>
    <rPh sb="14" eb="16">
      <t>シタマワ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</si>
</sst>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0-4516-85FB-66990D7A27A7}"/>
            </c:ext>
          </c:extLst>
        </c:ser>
        <c:dLbls>
          <c:showLegendKey val="0"/>
          <c:showVal val="0"/>
          <c:showCatName val="0"/>
          <c:showSerName val="0"/>
          <c:showPercent val="0"/>
          <c:showBubbleSize val="0"/>
        </c:dLbls>
        <c:gapWidth val="150"/>
        <c:axId val="122771592"/>
        <c:axId val="1576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0.18</c:v>
                </c:pt>
                <c:pt idx="4">
                  <c:v>0.06</c:v>
                </c:pt>
              </c:numCache>
            </c:numRef>
          </c:val>
          <c:smooth val="0"/>
          <c:extLst>
            <c:ext xmlns:c16="http://schemas.microsoft.com/office/drawing/2014/chart" uri="{C3380CC4-5D6E-409C-BE32-E72D297353CC}">
              <c16:uniqueId val="{00000001-EE70-4516-85FB-66990D7A27A7}"/>
            </c:ext>
          </c:extLst>
        </c:ser>
        <c:dLbls>
          <c:showLegendKey val="0"/>
          <c:showVal val="0"/>
          <c:showCatName val="0"/>
          <c:showSerName val="0"/>
          <c:showPercent val="0"/>
          <c:showBubbleSize val="0"/>
        </c:dLbls>
        <c:marker val="1"/>
        <c:smooth val="0"/>
        <c:axId val="122771592"/>
        <c:axId val="157672224"/>
      </c:lineChart>
      <c:dateAx>
        <c:axId val="122771592"/>
        <c:scaling>
          <c:orientation val="minMax"/>
        </c:scaling>
        <c:delete val="1"/>
        <c:axPos val="b"/>
        <c:numFmt formatCode="&quot;H&quot;yy" sourceLinked="1"/>
        <c:majorTickMark val="none"/>
        <c:minorTickMark val="none"/>
        <c:tickLblPos val="none"/>
        <c:crossAx val="157672224"/>
        <c:crosses val="autoZero"/>
        <c:auto val="1"/>
        <c:lblOffset val="100"/>
        <c:baseTimeUnit val="years"/>
      </c:dateAx>
      <c:valAx>
        <c:axId val="1576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7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28.89</c:v>
                </c:pt>
                <c:pt idx="1">
                  <c:v>31.33</c:v>
                </c:pt>
                <c:pt idx="2">
                  <c:v>32.83</c:v>
                </c:pt>
                <c:pt idx="3">
                  <c:v>32.78</c:v>
                </c:pt>
                <c:pt idx="4">
                  <c:v>32.06</c:v>
                </c:pt>
              </c:numCache>
            </c:numRef>
          </c:val>
          <c:extLst>
            <c:ext xmlns:c16="http://schemas.microsoft.com/office/drawing/2014/chart" uri="{C3380CC4-5D6E-409C-BE32-E72D297353CC}">
              <c16:uniqueId val="{00000000-5303-4BE3-A46E-FA262AF63FDA}"/>
            </c:ext>
          </c:extLst>
        </c:ser>
        <c:dLbls>
          <c:showLegendKey val="0"/>
          <c:showVal val="0"/>
          <c:showCatName val="0"/>
          <c:showSerName val="0"/>
          <c:showPercent val="0"/>
          <c:showBubbleSize val="0"/>
        </c:dLbls>
        <c:gapWidth val="150"/>
        <c:axId val="158531096"/>
        <c:axId val="1585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47.28</c:v>
                </c:pt>
                <c:pt idx="4">
                  <c:v>44.83</c:v>
                </c:pt>
              </c:numCache>
            </c:numRef>
          </c:val>
          <c:smooth val="0"/>
          <c:extLst>
            <c:ext xmlns:c16="http://schemas.microsoft.com/office/drawing/2014/chart" uri="{C3380CC4-5D6E-409C-BE32-E72D297353CC}">
              <c16:uniqueId val="{00000001-5303-4BE3-A46E-FA262AF63FDA}"/>
            </c:ext>
          </c:extLst>
        </c:ser>
        <c:dLbls>
          <c:showLegendKey val="0"/>
          <c:showVal val="0"/>
          <c:showCatName val="0"/>
          <c:showSerName val="0"/>
          <c:showPercent val="0"/>
          <c:showBubbleSize val="0"/>
        </c:dLbls>
        <c:marker val="1"/>
        <c:smooth val="0"/>
        <c:axId val="158531096"/>
        <c:axId val="158531488"/>
      </c:lineChart>
      <c:dateAx>
        <c:axId val="158531096"/>
        <c:scaling>
          <c:orientation val="minMax"/>
        </c:scaling>
        <c:delete val="1"/>
        <c:axPos val="b"/>
        <c:numFmt formatCode="&quot;H&quot;yy" sourceLinked="1"/>
        <c:majorTickMark val="none"/>
        <c:minorTickMark val="none"/>
        <c:tickLblPos val="none"/>
        <c:crossAx val="158531488"/>
        <c:crosses val="autoZero"/>
        <c:auto val="1"/>
        <c:lblOffset val="100"/>
        <c:baseTimeUnit val="years"/>
      </c:dateAx>
      <c:valAx>
        <c:axId val="1585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3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53.65</c:v>
                </c:pt>
                <c:pt idx="1">
                  <c:v>56.63</c:v>
                </c:pt>
                <c:pt idx="2">
                  <c:v>58.13</c:v>
                </c:pt>
                <c:pt idx="3">
                  <c:v>59.76</c:v>
                </c:pt>
                <c:pt idx="4">
                  <c:v>60.23</c:v>
                </c:pt>
              </c:numCache>
            </c:numRef>
          </c:val>
          <c:extLst>
            <c:ext xmlns:c16="http://schemas.microsoft.com/office/drawing/2014/chart" uri="{C3380CC4-5D6E-409C-BE32-E72D297353CC}">
              <c16:uniqueId val="{00000000-C706-415C-907C-97D8063725CA}"/>
            </c:ext>
          </c:extLst>
        </c:ser>
        <c:dLbls>
          <c:showLegendKey val="0"/>
          <c:showVal val="0"/>
          <c:showCatName val="0"/>
          <c:showSerName val="0"/>
          <c:showPercent val="0"/>
          <c:showBubbleSize val="0"/>
        </c:dLbls>
        <c:gapWidth val="150"/>
        <c:axId val="158532664"/>
        <c:axId val="1585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64.7</c:v>
                </c:pt>
                <c:pt idx="4">
                  <c:v>60.57</c:v>
                </c:pt>
              </c:numCache>
            </c:numRef>
          </c:val>
          <c:smooth val="0"/>
          <c:extLst>
            <c:ext xmlns:c16="http://schemas.microsoft.com/office/drawing/2014/chart" uri="{C3380CC4-5D6E-409C-BE32-E72D297353CC}">
              <c16:uniqueId val="{00000001-C706-415C-907C-97D8063725CA}"/>
            </c:ext>
          </c:extLst>
        </c:ser>
        <c:dLbls>
          <c:showLegendKey val="0"/>
          <c:showVal val="0"/>
          <c:showCatName val="0"/>
          <c:showSerName val="0"/>
          <c:showPercent val="0"/>
          <c:showBubbleSize val="0"/>
        </c:dLbls>
        <c:marker val="1"/>
        <c:smooth val="0"/>
        <c:axId val="158532664"/>
        <c:axId val="158533056"/>
      </c:lineChart>
      <c:dateAx>
        <c:axId val="158532664"/>
        <c:scaling>
          <c:orientation val="minMax"/>
        </c:scaling>
        <c:delete val="1"/>
        <c:axPos val="b"/>
        <c:numFmt formatCode="&quot;H&quot;yy" sourceLinked="1"/>
        <c:majorTickMark val="none"/>
        <c:minorTickMark val="none"/>
        <c:tickLblPos val="none"/>
        <c:crossAx val="158533056"/>
        <c:crosses val="autoZero"/>
        <c:auto val="1"/>
        <c:lblOffset val="100"/>
        <c:baseTimeUnit val="years"/>
      </c:dateAx>
      <c:valAx>
        <c:axId val="158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53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101.13</c:v>
                </c:pt>
                <c:pt idx="1">
                  <c:v>100.75</c:v>
                </c:pt>
                <c:pt idx="2">
                  <c:v>97.81</c:v>
                </c:pt>
                <c:pt idx="3">
                  <c:v>98.85</c:v>
                </c:pt>
                <c:pt idx="4">
                  <c:v>98.41</c:v>
                </c:pt>
              </c:numCache>
            </c:numRef>
          </c:val>
          <c:extLst>
            <c:ext xmlns:c16="http://schemas.microsoft.com/office/drawing/2014/chart" uri="{C3380CC4-5D6E-409C-BE32-E72D297353CC}">
              <c16:uniqueId val="{00000000-F8C5-42A3-9294-BED0F00CD612}"/>
            </c:ext>
          </c:extLst>
        </c:ser>
        <c:dLbls>
          <c:showLegendKey val="0"/>
          <c:showVal val="0"/>
          <c:showCatName val="0"/>
          <c:showSerName val="0"/>
          <c:showPercent val="0"/>
          <c:showBubbleSize val="0"/>
        </c:dLbls>
        <c:gapWidth val="150"/>
        <c:axId val="158054848"/>
        <c:axId val="1580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5-42A3-9294-BED0F00CD612}"/>
            </c:ext>
          </c:extLst>
        </c:ser>
        <c:dLbls>
          <c:showLegendKey val="0"/>
          <c:showVal val="0"/>
          <c:showCatName val="0"/>
          <c:showSerName val="0"/>
          <c:showPercent val="0"/>
          <c:showBubbleSize val="0"/>
        </c:dLbls>
        <c:marker val="1"/>
        <c:smooth val="0"/>
        <c:axId val="158054848"/>
        <c:axId val="158059328"/>
      </c:lineChart>
      <c:dateAx>
        <c:axId val="158054848"/>
        <c:scaling>
          <c:orientation val="minMax"/>
        </c:scaling>
        <c:delete val="1"/>
        <c:axPos val="b"/>
        <c:numFmt formatCode="&quot;H&quot;yy" sourceLinked="1"/>
        <c:majorTickMark val="none"/>
        <c:minorTickMark val="none"/>
        <c:tickLblPos val="none"/>
        <c:crossAx val="158059328"/>
        <c:crosses val="autoZero"/>
        <c:auto val="1"/>
        <c:lblOffset val="100"/>
        <c:baseTimeUnit val="years"/>
      </c:dateAx>
      <c:valAx>
        <c:axId val="1580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1C-4DB0-BBB2-37CFC083489C}"/>
            </c:ext>
          </c:extLst>
        </c:ser>
        <c:dLbls>
          <c:showLegendKey val="0"/>
          <c:showVal val="0"/>
          <c:showCatName val="0"/>
          <c:showSerName val="0"/>
          <c:showPercent val="0"/>
          <c:showBubbleSize val="0"/>
        </c:dLbls>
        <c:gapWidth val="150"/>
        <c:axId val="156976752"/>
        <c:axId val="156977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1C-4DB0-BBB2-37CFC083489C}"/>
            </c:ext>
          </c:extLst>
        </c:ser>
        <c:dLbls>
          <c:showLegendKey val="0"/>
          <c:showVal val="0"/>
          <c:showCatName val="0"/>
          <c:showSerName val="0"/>
          <c:showPercent val="0"/>
          <c:showBubbleSize val="0"/>
        </c:dLbls>
        <c:marker val="1"/>
        <c:smooth val="0"/>
        <c:axId val="156976752"/>
        <c:axId val="156977144"/>
      </c:lineChart>
      <c:dateAx>
        <c:axId val="156976752"/>
        <c:scaling>
          <c:orientation val="minMax"/>
        </c:scaling>
        <c:delete val="1"/>
        <c:axPos val="b"/>
        <c:numFmt formatCode="&quot;H&quot;yy" sourceLinked="1"/>
        <c:majorTickMark val="none"/>
        <c:minorTickMark val="none"/>
        <c:tickLblPos val="none"/>
        <c:crossAx val="156977144"/>
        <c:crosses val="autoZero"/>
        <c:auto val="1"/>
        <c:lblOffset val="100"/>
        <c:baseTimeUnit val="years"/>
      </c:dateAx>
      <c:valAx>
        <c:axId val="156977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7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B2-4D36-8592-C0012BD34137}"/>
            </c:ext>
          </c:extLst>
        </c:ser>
        <c:dLbls>
          <c:showLegendKey val="0"/>
          <c:showVal val="0"/>
          <c:showCatName val="0"/>
          <c:showSerName val="0"/>
          <c:showPercent val="0"/>
          <c:showBubbleSize val="0"/>
        </c:dLbls>
        <c:gapWidth val="150"/>
        <c:axId val="156978320"/>
        <c:axId val="15697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B2-4D36-8592-C0012BD34137}"/>
            </c:ext>
          </c:extLst>
        </c:ser>
        <c:dLbls>
          <c:showLegendKey val="0"/>
          <c:showVal val="0"/>
          <c:showCatName val="0"/>
          <c:showSerName val="0"/>
          <c:showPercent val="0"/>
          <c:showBubbleSize val="0"/>
        </c:dLbls>
        <c:marker val="1"/>
        <c:smooth val="0"/>
        <c:axId val="156978320"/>
        <c:axId val="156978712"/>
      </c:lineChart>
      <c:dateAx>
        <c:axId val="156978320"/>
        <c:scaling>
          <c:orientation val="minMax"/>
        </c:scaling>
        <c:delete val="1"/>
        <c:axPos val="b"/>
        <c:numFmt formatCode="&quot;H&quot;yy" sourceLinked="1"/>
        <c:majorTickMark val="none"/>
        <c:minorTickMark val="none"/>
        <c:tickLblPos val="none"/>
        <c:crossAx val="156978712"/>
        <c:crosses val="autoZero"/>
        <c:auto val="1"/>
        <c:lblOffset val="100"/>
        <c:baseTimeUnit val="years"/>
      </c:dateAx>
      <c:valAx>
        <c:axId val="15697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5-4A87-9773-94558E1764C2}"/>
            </c:ext>
          </c:extLst>
        </c:ser>
        <c:dLbls>
          <c:showLegendKey val="0"/>
          <c:showVal val="0"/>
          <c:showCatName val="0"/>
          <c:showSerName val="0"/>
          <c:showPercent val="0"/>
          <c:showBubbleSize val="0"/>
        </c:dLbls>
        <c:gapWidth val="150"/>
        <c:axId val="158235112"/>
        <c:axId val="15823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5-4A87-9773-94558E1764C2}"/>
            </c:ext>
          </c:extLst>
        </c:ser>
        <c:dLbls>
          <c:showLegendKey val="0"/>
          <c:showVal val="0"/>
          <c:showCatName val="0"/>
          <c:showSerName val="0"/>
          <c:showPercent val="0"/>
          <c:showBubbleSize val="0"/>
        </c:dLbls>
        <c:marker val="1"/>
        <c:smooth val="0"/>
        <c:axId val="158235112"/>
        <c:axId val="158235504"/>
      </c:lineChart>
      <c:dateAx>
        <c:axId val="158235112"/>
        <c:scaling>
          <c:orientation val="minMax"/>
        </c:scaling>
        <c:delete val="1"/>
        <c:axPos val="b"/>
        <c:numFmt formatCode="&quot;H&quot;yy" sourceLinked="1"/>
        <c:majorTickMark val="none"/>
        <c:minorTickMark val="none"/>
        <c:tickLblPos val="none"/>
        <c:crossAx val="158235504"/>
        <c:crosses val="autoZero"/>
        <c:auto val="1"/>
        <c:lblOffset val="100"/>
        <c:baseTimeUnit val="years"/>
      </c:dateAx>
      <c:valAx>
        <c:axId val="15823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7-41A9-A6CF-6E7CE8ACC9F4}"/>
            </c:ext>
          </c:extLst>
        </c:ser>
        <c:dLbls>
          <c:showLegendKey val="0"/>
          <c:showVal val="0"/>
          <c:showCatName val="0"/>
          <c:showSerName val="0"/>
          <c:showPercent val="0"/>
          <c:showBubbleSize val="0"/>
        </c:dLbls>
        <c:gapWidth val="150"/>
        <c:axId val="158234720"/>
        <c:axId val="15823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7-41A9-A6CF-6E7CE8ACC9F4}"/>
            </c:ext>
          </c:extLst>
        </c:ser>
        <c:dLbls>
          <c:showLegendKey val="0"/>
          <c:showVal val="0"/>
          <c:showCatName val="0"/>
          <c:showSerName val="0"/>
          <c:showPercent val="0"/>
          <c:showBubbleSize val="0"/>
        </c:dLbls>
        <c:marker val="1"/>
        <c:smooth val="0"/>
        <c:axId val="158234720"/>
        <c:axId val="158234328"/>
      </c:lineChart>
      <c:dateAx>
        <c:axId val="158234720"/>
        <c:scaling>
          <c:orientation val="minMax"/>
        </c:scaling>
        <c:delete val="1"/>
        <c:axPos val="b"/>
        <c:numFmt formatCode="&quot;H&quot;yy" sourceLinked="1"/>
        <c:majorTickMark val="none"/>
        <c:minorTickMark val="none"/>
        <c:tickLblPos val="none"/>
        <c:crossAx val="158234328"/>
        <c:crosses val="autoZero"/>
        <c:auto val="1"/>
        <c:lblOffset val="100"/>
        <c:baseTimeUnit val="years"/>
      </c:dateAx>
      <c:valAx>
        <c:axId val="15823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D-4D42-9CB8-05F2AB50F62F}"/>
            </c:ext>
          </c:extLst>
        </c:ser>
        <c:dLbls>
          <c:showLegendKey val="0"/>
          <c:showVal val="0"/>
          <c:showCatName val="0"/>
          <c:showSerName val="0"/>
          <c:showPercent val="0"/>
          <c:showBubbleSize val="0"/>
        </c:dLbls>
        <c:gapWidth val="150"/>
        <c:axId val="158236680"/>
        <c:axId val="15845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933.3</c:v>
                </c:pt>
                <c:pt idx="4">
                  <c:v>1575.64</c:v>
                </c:pt>
              </c:numCache>
            </c:numRef>
          </c:val>
          <c:smooth val="0"/>
          <c:extLst>
            <c:ext xmlns:c16="http://schemas.microsoft.com/office/drawing/2014/chart" uri="{C3380CC4-5D6E-409C-BE32-E72D297353CC}">
              <c16:uniqueId val="{00000001-1A7D-4D42-9CB8-05F2AB50F62F}"/>
            </c:ext>
          </c:extLst>
        </c:ser>
        <c:dLbls>
          <c:showLegendKey val="0"/>
          <c:showVal val="0"/>
          <c:showCatName val="0"/>
          <c:showSerName val="0"/>
          <c:showPercent val="0"/>
          <c:showBubbleSize val="0"/>
        </c:dLbls>
        <c:marker val="1"/>
        <c:smooth val="0"/>
        <c:axId val="158236680"/>
        <c:axId val="158454072"/>
      </c:lineChart>
      <c:dateAx>
        <c:axId val="158236680"/>
        <c:scaling>
          <c:orientation val="minMax"/>
        </c:scaling>
        <c:delete val="1"/>
        <c:axPos val="b"/>
        <c:numFmt formatCode="&quot;H&quot;yy" sourceLinked="1"/>
        <c:majorTickMark val="none"/>
        <c:minorTickMark val="none"/>
        <c:tickLblPos val="none"/>
        <c:crossAx val="158454072"/>
        <c:crosses val="autoZero"/>
        <c:auto val="1"/>
        <c:lblOffset val="100"/>
        <c:baseTimeUnit val="years"/>
      </c:dateAx>
      <c:valAx>
        <c:axId val="15845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3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109.33</c:v>
                </c:pt>
                <c:pt idx="1">
                  <c:v>132.19</c:v>
                </c:pt>
                <c:pt idx="2">
                  <c:v>101.27</c:v>
                </c:pt>
                <c:pt idx="3">
                  <c:v>119.07</c:v>
                </c:pt>
                <c:pt idx="4">
                  <c:v>123.21</c:v>
                </c:pt>
              </c:numCache>
            </c:numRef>
          </c:val>
          <c:extLst>
            <c:ext xmlns:c16="http://schemas.microsoft.com/office/drawing/2014/chart" uri="{C3380CC4-5D6E-409C-BE32-E72D297353CC}">
              <c16:uniqueId val="{00000000-5332-4AEC-B568-0237F0E65B99}"/>
            </c:ext>
          </c:extLst>
        </c:ser>
        <c:dLbls>
          <c:showLegendKey val="0"/>
          <c:showVal val="0"/>
          <c:showCatName val="0"/>
          <c:showSerName val="0"/>
          <c:showPercent val="0"/>
          <c:showBubbleSize val="0"/>
        </c:dLbls>
        <c:gapWidth val="150"/>
        <c:axId val="158455248"/>
        <c:axId val="15845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77.510000000000005</c:v>
                </c:pt>
                <c:pt idx="4">
                  <c:v>73.209999999999994</c:v>
                </c:pt>
              </c:numCache>
            </c:numRef>
          </c:val>
          <c:smooth val="0"/>
          <c:extLst>
            <c:ext xmlns:c16="http://schemas.microsoft.com/office/drawing/2014/chart" uri="{C3380CC4-5D6E-409C-BE32-E72D297353CC}">
              <c16:uniqueId val="{00000001-5332-4AEC-B568-0237F0E65B99}"/>
            </c:ext>
          </c:extLst>
        </c:ser>
        <c:dLbls>
          <c:showLegendKey val="0"/>
          <c:showVal val="0"/>
          <c:showCatName val="0"/>
          <c:showSerName val="0"/>
          <c:showPercent val="0"/>
          <c:showBubbleSize val="0"/>
        </c:dLbls>
        <c:marker val="1"/>
        <c:smooth val="0"/>
        <c:axId val="158455248"/>
        <c:axId val="158455640"/>
      </c:lineChart>
      <c:dateAx>
        <c:axId val="158455248"/>
        <c:scaling>
          <c:orientation val="minMax"/>
        </c:scaling>
        <c:delete val="1"/>
        <c:axPos val="b"/>
        <c:numFmt formatCode="&quot;H&quot;yy" sourceLinked="1"/>
        <c:majorTickMark val="none"/>
        <c:minorTickMark val="none"/>
        <c:tickLblPos val="none"/>
        <c:crossAx val="158455640"/>
        <c:crosses val="autoZero"/>
        <c:auto val="1"/>
        <c:lblOffset val="100"/>
        <c:baseTimeUnit val="years"/>
      </c:dateAx>
      <c:valAx>
        <c:axId val="1584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5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120.54</c:v>
                </c:pt>
                <c:pt idx="1">
                  <c:v>97.87</c:v>
                </c:pt>
                <c:pt idx="2">
                  <c:v>128.05000000000001</c:v>
                </c:pt>
                <c:pt idx="3">
                  <c:v>111.04</c:v>
                </c:pt>
                <c:pt idx="4">
                  <c:v>109.92</c:v>
                </c:pt>
              </c:numCache>
            </c:numRef>
          </c:val>
          <c:extLst>
            <c:ext xmlns:c16="http://schemas.microsoft.com/office/drawing/2014/chart" uri="{C3380CC4-5D6E-409C-BE32-E72D297353CC}">
              <c16:uniqueId val="{00000000-7C80-4DBA-9DAA-B243FEE9D695}"/>
            </c:ext>
          </c:extLst>
        </c:ser>
        <c:dLbls>
          <c:showLegendKey val="0"/>
          <c:showVal val="0"/>
          <c:showCatName val="0"/>
          <c:showSerName val="0"/>
          <c:showPercent val="0"/>
          <c:showBubbleSize val="0"/>
        </c:dLbls>
        <c:gapWidth val="150"/>
        <c:axId val="158456816"/>
        <c:axId val="15845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221.95</c:v>
                </c:pt>
                <c:pt idx="4">
                  <c:v>229.52</c:v>
                </c:pt>
              </c:numCache>
            </c:numRef>
          </c:val>
          <c:smooth val="0"/>
          <c:extLst>
            <c:ext xmlns:c16="http://schemas.microsoft.com/office/drawing/2014/chart" uri="{C3380CC4-5D6E-409C-BE32-E72D297353CC}">
              <c16:uniqueId val="{00000001-7C80-4DBA-9DAA-B243FEE9D695}"/>
            </c:ext>
          </c:extLst>
        </c:ser>
        <c:dLbls>
          <c:showLegendKey val="0"/>
          <c:showVal val="0"/>
          <c:showCatName val="0"/>
          <c:showSerName val="0"/>
          <c:showPercent val="0"/>
          <c:showBubbleSize val="0"/>
        </c:dLbls>
        <c:marker val="1"/>
        <c:smooth val="0"/>
        <c:axId val="158456816"/>
        <c:axId val="158457208"/>
      </c:lineChart>
      <c:dateAx>
        <c:axId val="158456816"/>
        <c:scaling>
          <c:orientation val="minMax"/>
        </c:scaling>
        <c:delete val="1"/>
        <c:axPos val="b"/>
        <c:numFmt formatCode="&quot;H&quot;yy" sourceLinked="1"/>
        <c:majorTickMark val="none"/>
        <c:minorTickMark val="none"/>
        <c:tickLblPos val="none"/>
        <c:crossAx val="158457208"/>
        <c:crosses val="autoZero"/>
        <c:auto val="1"/>
        <c:lblOffset val="100"/>
        <c:baseTimeUnit val="years"/>
      </c:dateAx>
      <c:valAx>
        <c:axId val="15845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5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徳之島町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Cc3</v>
      </c>
      <c r="X8" s="49"/>
      <c r="Y8" s="49"/>
      <c r="Z8" s="49"/>
      <c r="AA8" s="49"/>
      <c r="AB8" s="49"/>
      <c r="AC8" s="49"/>
      <c r="AD8" s="50" t="str">
        <f>データ!$M$6</f>
        <v>非設置</v>
      </c>
      <c r="AE8" s="50"/>
      <c r="AF8" s="50"/>
      <c r="AG8" s="50"/>
      <c r="AH8" s="50"/>
      <c r="AI8" s="50"/>
      <c r="AJ8" s="50"/>
      <c r="AK8" s="3"/>
      <c r="AL8" s="51">
        <f>データ!S6</f>
        <v>10569</v>
      </c>
      <c r="AM8" s="51"/>
      <c r="AN8" s="51"/>
      <c r="AO8" s="51"/>
      <c r="AP8" s="51"/>
      <c r="AQ8" s="51"/>
      <c r="AR8" s="51"/>
      <c r="AS8" s="51"/>
      <c r="AT8" s="46">
        <f>データ!T6</f>
        <v>104.92</v>
      </c>
      <c r="AU8" s="46"/>
      <c r="AV8" s="46"/>
      <c r="AW8" s="46"/>
      <c r="AX8" s="46"/>
      <c r="AY8" s="46"/>
      <c r="AZ8" s="46"/>
      <c r="BA8" s="46"/>
      <c r="BB8" s="46">
        <f>データ!U6</f>
        <v>100.73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22.07</v>
      </c>
      <c r="Q10" s="46"/>
      <c r="R10" s="46"/>
      <c r="S10" s="46"/>
      <c r="T10" s="46"/>
      <c r="U10" s="46"/>
      <c r="V10" s="46"/>
      <c r="W10" s="46">
        <f>データ!Q6</f>
        <v>112.38</v>
      </c>
      <c r="X10" s="46"/>
      <c r="Y10" s="46"/>
      <c r="Z10" s="46"/>
      <c r="AA10" s="46"/>
      <c r="AB10" s="46"/>
      <c r="AC10" s="46"/>
      <c r="AD10" s="51">
        <f>データ!R6</f>
        <v>2530</v>
      </c>
      <c r="AE10" s="51"/>
      <c r="AF10" s="51"/>
      <c r="AG10" s="51"/>
      <c r="AH10" s="51"/>
      <c r="AI10" s="51"/>
      <c r="AJ10" s="51"/>
      <c r="AK10" s="2"/>
      <c r="AL10" s="51">
        <f>データ!V6</f>
        <v>2278</v>
      </c>
      <c r="AM10" s="51"/>
      <c r="AN10" s="51"/>
      <c r="AO10" s="51"/>
      <c r="AP10" s="51"/>
      <c r="AQ10" s="51"/>
      <c r="AR10" s="51"/>
      <c r="AS10" s="51"/>
      <c r="AT10" s="46">
        <f>データ!W6</f>
        <v>0.59</v>
      </c>
      <c r="AU10" s="46"/>
      <c r="AV10" s="46"/>
      <c r="AW10" s="46"/>
      <c r="AX10" s="46"/>
      <c r="AY10" s="46"/>
      <c r="AZ10" s="46"/>
      <c r="BA10" s="46"/>
      <c r="BB10" s="46">
        <f>データ!X6</f>
        <v>3861.02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3AyxUVpW3aMPr8IZ2sDHNK9ZhmcUhZ2VnJZXkmJM+Sdi4VFZgoCTO7OpU1//txlwI19m+AUgyDpLp+GNk2R0yQ==" saltValue="V5IaJxNtzFayBVJw3EwN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465305</v>
      </c>
      <c r="D6" s="33">
        <f t="shared" si="3"/>
        <v>47</v>
      </c>
      <c r="E6" s="33">
        <f t="shared" si="3"/>
        <v>17</v>
      </c>
      <c r="F6" s="33">
        <f t="shared" si="3"/>
        <v>1</v>
      </c>
      <c r="G6" s="33">
        <f t="shared" si="3"/>
        <v>0</v>
      </c>
      <c r="H6" s="33" t="str">
        <f t="shared" si="3"/>
        <v>鹿児島県　徳之島町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22.07</v>
      </c>
      <c r="Q6" s="34">
        <f t="shared" si="3"/>
        <v>112.38</v>
      </c>
      <c r="R6" s="34">
        <f t="shared" si="3"/>
        <v>2530</v>
      </c>
      <c r="S6" s="34">
        <f t="shared" si="3"/>
        <v>10569</v>
      </c>
      <c r="T6" s="34">
        <f t="shared" si="3"/>
        <v>104.92</v>
      </c>
      <c r="U6" s="34">
        <f t="shared" si="3"/>
        <v>100.73</v>
      </c>
      <c r="V6" s="34">
        <f t="shared" si="3"/>
        <v>2278</v>
      </c>
      <c r="W6" s="34">
        <f t="shared" si="3"/>
        <v>0.59</v>
      </c>
      <c r="X6" s="34">
        <f t="shared" si="3"/>
        <v>3861.02</v>
      </c>
      <c r="Y6" s="35">
        <f>IF(Y7="",NA(),Y7)</f>
        <v>101.13</v>
      </c>
      <c r="Z6" s="35">
        <f t="shared" ref="Z6:AH6" si="4">IF(Z7="",NA(),Z7)</f>
        <v>100.75</v>
      </c>
      <c r="AA6" s="35">
        <f t="shared" si="4"/>
        <v>97.81</v>
      </c>
      <c r="AB6" s="35">
        <f t="shared" si="4"/>
        <v>98.85</v>
      </c>
      <c r="AC6" s="35">
        <f t="shared" si="4"/>
        <v>98.41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1193.49</v>
      </c>
      <c r="BL6" s="35">
        <f t="shared" si="7"/>
        <v>876.19</v>
      </c>
      <c r="BM6" s="35">
        <f t="shared" si="7"/>
        <v>722.53</v>
      </c>
      <c r="BN6" s="35">
        <f t="shared" si="7"/>
        <v>933.3</v>
      </c>
      <c r="BO6" s="35">
        <f t="shared" si="7"/>
        <v>1575.64</v>
      </c>
      <c r="BP6" s="34" t="str">
        <f>IF(BP7="","",IF(BP7="-","【-】","【"&amp;SUBSTITUTE(TEXT(BP7,"#,##0.00"),"-","△")&amp;"】"))</f>
        <v>【705.21】</v>
      </c>
      <c r="BQ6" s="35">
        <f>IF(BQ7="",NA(),BQ7)</f>
        <v>109.33</v>
      </c>
      <c r="BR6" s="35">
        <f t="shared" ref="BR6:BZ6" si="8">IF(BR7="",NA(),BR7)</f>
        <v>132.19</v>
      </c>
      <c r="BS6" s="35">
        <f t="shared" si="8"/>
        <v>101.27</v>
      </c>
      <c r="BT6" s="35">
        <f t="shared" si="8"/>
        <v>119.07</v>
      </c>
      <c r="BU6" s="35">
        <f t="shared" si="8"/>
        <v>123.21</v>
      </c>
      <c r="BV6" s="35">
        <f t="shared" si="8"/>
        <v>65.569999999999993</v>
      </c>
      <c r="BW6" s="35">
        <f t="shared" si="8"/>
        <v>75.7</v>
      </c>
      <c r="BX6" s="35">
        <f t="shared" si="8"/>
        <v>74.61</v>
      </c>
      <c r="BY6" s="35">
        <f t="shared" si="8"/>
        <v>77.510000000000005</v>
      </c>
      <c r="BZ6" s="35">
        <f t="shared" si="8"/>
        <v>73.209999999999994</v>
      </c>
      <c r="CA6" s="34" t="str">
        <f>IF(CA7="","",IF(CA7="-","【-】","【"&amp;SUBSTITUTE(TEXT(CA7,"#,##0.00"),"-","△")&amp;"】"))</f>
        <v>【98.96】</v>
      </c>
      <c r="CB6" s="35">
        <f>IF(CB7="",NA(),CB7)</f>
        <v>120.54</v>
      </c>
      <c r="CC6" s="35">
        <f t="shared" ref="CC6:CK6" si="9">IF(CC7="",NA(),CC7)</f>
        <v>97.87</v>
      </c>
      <c r="CD6" s="35">
        <f t="shared" si="9"/>
        <v>128.05000000000001</v>
      </c>
      <c r="CE6" s="35">
        <f t="shared" si="9"/>
        <v>111.04</v>
      </c>
      <c r="CF6" s="35">
        <f t="shared" si="9"/>
        <v>109.92</v>
      </c>
      <c r="CG6" s="35">
        <f t="shared" si="9"/>
        <v>263.04000000000002</v>
      </c>
      <c r="CH6" s="35">
        <f t="shared" si="9"/>
        <v>230.04</v>
      </c>
      <c r="CI6" s="35">
        <f t="shared" si="9"/>
        <v>233.5</v>
      </c>
      <c r="CJ6" s="35">
        <f t="shared" si="9"/>
        <v>221.95</v>
      </c>
      <c r="CK6" s="35">
        <f t="shared" si="9"/>
        <v>229.52</v>
      </c>
      <c r="CL6" s="34" t="str">
        <f>IF(CL7="","",IF(CL7="-","【-】","【"&amp;SUBSTITUTE(TEXT(CL7,"#,##0.00"),"-","△")&amp;"】"))</f>
        <v>【134.52】</v>
      </c>
      <c r="CM6" s="35">
        <f>IF(CM7="",NA(),CM7)</f>
        <v>28.89</v>
      </c>
      <c r="CN6" s="35">
        <f t="shared" ref="CN6:CV6" si="10">IF(CN7="",NA(),CN7)</f>
        <v>31.33</v>
      </c>
      <c r="CO6" s="35">
        <f t="shared" si="10"/>
        <v>32.83</v>
      </c>
      <c r="CP6" s="35">
        <f t="shared" si="10"/>
        <v>32.78</v>
      </c>
      <c r="CQ6" s="35">
        <f t="shared" si="10"/>
        <v>32.06</v>
      </c>
      <c r="CR6" s="35">
        <f t="shared" si="10"/>
        <v>40.75</v>
      </c>
      <c r="CS6" s="35">
        <f t="shared" si="10"/>
        <v>42.4</v>
      </c>
      <c r="CT6" s="35">
        <f t="shared" si="10"/>
        <v>45.44</v>
      </c>
      <c r="CU6" s="35">
        <f t="shared" si="10"/>
        <v>47.28</v>
      </c>
      <c r="CV6" s="35">
        <f t="shared" si="10"/>
        <v>44.83</v>
      </c>
      <c r="CW6" s="34" t="str">
        <f>IF(CW7="","",IF(CW7="-","【-】","【"&amp;SUBSTITUTE(TEXT(CW7,"#,##0.00"),"-","△")&amp;"】"))</f>
        <v>【59.57】</v>
      </c>
      <c r="CX6" s="35">
        <f>IF(CX7="",NA(),CX7)</f>
        <v>53.65</v>
      </c>
      <c r="CY6" s="35">
        <f t="shared" ref="CY6:DG6" si="11">IF(CY7="",NA(),CY7)</f>
        <v>56.63</v>
      </c>
      <c r="CZ6" s="35">
        <f t="shared" si="11"/>
        <v>58.13</v>
      </c>
      <c r="DA6" s="35">
        <f t="shared" si="11"/>
        <v>59.76</v>
      </c>
      <c r="DB6" s="35">
        <f t="shared" si="11"/>
        <v>60.23</v>
      </c>
      <c r="DC6" s="35">
        <f t="shared" si="11"/>
        <v>64.97</v>
      </c>
      <c r="DD6" s="35">
        <f t="shared" si="11"/>
        <v>65.77</v>
      </c>
      <c r="DE6" s="35">
        <f t="shared" si="11"/>
        <v>65.97</v>
      </c>
      <c r="DF6" s="35">
        <f t="shared" si="11"/>
        <v>64.7</v>
      </c>
      <c r="DG6" s="35">
        <f t="shared" si="11"/>
        <v>60.57</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0.18</v>
      </c>
      <c r="EN6" s="35">
        <f t="shared" si="14"/>
        <v>0.06</v>
      </c>
      <c r="EO6" s="34" t="str">
        <f>IF(EO7="","",IF(EO7="-","【-】","【"&amp;SUBSTITUTE(TEXT(EO7,"#,##0.00"),"-","△")&amp;"】"))</f>
        <v>【0.30】</v>
      </c>
    </row>
    <row r="7" spans="1:145" s="36" customFormat="1" x14ac:dyDescent="0.15">
      <c r="A7" s="28"/>
      <c r="B7" s="37">
        <v>2020</v>
      </c>
      <c r="C7" s="37">
        <v>465305</v>
      </c>
      <c r="D7" s="37">
        <v>47</v>
      </c>
      <c r="E7" s="37">
        <v>17</v>
      </c>
      <c r="F7" s="37">
        <v>1</v>
      </c>
      <c r="G7" s="37">
        <v>0</v>
      </c>
      <c r="H7" s="37" t="s">
        <v>97</v>
      </c>
      <c r="I7" s="37" t="s">
        <v>98</v>
      </c>
      <c r="J7" s="37" t="s">
        <v>99</v>
      </c>
      <c r="K7" s="37" t="s">
        <v>100</v>
      </c>
      <c r="L7" s="37" t="s">
        <v>101</v>
      </c>
      <c r="M7" s="37" t="s">
        <v>102</v>
      </c>
      <c r="N7" s="38" t="s">
        <v>103</v>
      </c>
      <c r="O7" s="38" t="s">
        <v>104</v>
      </c>
      <c r="P7" s="38">
        <v>22.07</v>
      </c>
      <c r="Q7" s="38">
        <v>112.38</v>
      </c>
      <c r="R7" s="38">
        <v>2530</v>
      </c>
      <c r="S7" s="38">
        <v>10569</v>
      </c>
      <c r="T7" s="38">
        <v>104.92</v>
      </c>
      <c r="U7" s="38">
        <v>100.73</v>
      </c>
      <c r="V7" s="38">
        <v>2278</v>
      </c>
      <c r="W7" s="38">
        <v>0.59</v>
      </c>
      <c r="X7" s="38">
        <v>3861.02</v>
      </c>
      <c r="Y7" s="38">
        <v>101.13</v>
      </c>
      <c r="Z7" s="38">
        <v>100.75</v>
      </c>
      <c r="AA7" s="38">
        <v>97.81</v>
      </c>
      <c r="AB7" s="38">
        <v>98.85</v>
      </c>
      <c r="AC7" s="38">
        <v>98.41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1193.49</v>
      </c>
      <c r="BL7" s="38">
        <v>876.19</v>
      </c>
      <c r="BM7" s="38">
        <v>722.53</v>
      </c>
      <c r="BN7" s="38">
        <v>933.3</v>
      </c>
      <c r="BO7" s="38">
        <v>1575.64</v>
      </c>
      <c r="BP7" s="38">
        <v>705.21</v>
      </c>
      <c r="BQ7" s="38">
        <v>109.33</v>
      </c>
      <c r="BR7" s="38">
        <v>132.19</v>
      </c>
      <c r="BS7" s="38">
        <v>101.27</v>
      </c>
      <c r="BT7" s="38">
        <v>119.07</v>
      </c>
      <c r="BU7" s="38">
        <v>123.21</v>
      </c>
      <c r="BV7" s="38">
        <v>65.569999999999993</v>
      </c>
      <c r="BW7" s="38">
        <v>75.7</v>
      </c>
      <c r="BX7" s="38">
        <v>74.61</v>
      </c>
      <c r="BY7" s="38">
        <v>77.510000000000005</v>
      </c>
      <c r="BZ7" s="38">
        <v>73.209999999999994</v>
      </c>
      <c r="CA7" s="38">
        <v>98.96</v>
      </c>
      <c r="CB7" s="38">
        <v>120.54</v>
      </c>
      <c r="CC7" s="38">
        <v>97.87</v>
      </c>
      <c r="CD7" s="38">
        <v>128.05000000000001</v>
      </c>
      <c r="CE7" s="38">
        <v>111.04</v>
      </c>
      <c r="CF7" s="38">
        <v>109.92</v>
      </c>
      <c r="CG7" s="38">
        <v>263.04000000000002</v>
      </c>
      <c r="CH7" s="38">
        <v>230.04</v>
      </c>
      <c r="CI7" s="38">
        <v>233.5</v>
      </c>
      <c r="CJ7" s="38">
        <v>221.95</v>
      </c>
      <c r="CK7" s="38">
        <v>229.52</v>
      </c>
      <c r="CL7" s="38">
        <v>134.52000000000001</v>
      </c>
      <c r="CM7" s="38">
        <v>28.89</v>
      </c>
      <c r="CN7" s="38">
        <v>31.33</v>
      </c>
      <c r="CO7" s="38">
        <v>32.83</v>
      </c>
      <c r="CP7" s="38">
        <v>32.78</v>
      </c>
      <c r="CQ7" s="38">
        <v>32.06</v>
      </c>
      <c r="CR7" s="38">
        <v>40.75</v>
      </c>
      <c r="CS7" s="38">
        <v>42.4</v>
      </c>
      <c r="CT7" s="38">
        <v>45.44</v>
      </c>
      <c r="CU7" s="38">
        <v>47.28</v>
      </c>
      <c r="CV7" s="38">
        <v>44.83</v>
      </c>
      <c r="CW7" s="38">
        <v>59.57</v>
      </c>
      <c r="CX7" s="38">
        <v>53.65</v>
      </c>
      <c r="CY7" s="38">
        <v>56.63</v>
      </c>
      <c r="CZ7" s="38">
        <v>58.13</v>
      </c>
      <c r="DA7" s="38">
        <v>59.76</v>
      </c>
      <c r="DB7" s="38">
        <v>60.23</v>
      </c>
      <c r="DC7" s="38">
        <v>64.97</v>
      </c>
      <c r="DD7" s="38">
        <v>65.77</v>
      </c>
      <c r="DE7" s="38">
        <v>65.97</v>
      </c>
      <c r="DF7" s="38">
        <v>64.7</v>
      </c>
      <c r="DG7" s="38">
        <v>60.57</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0.25</v>
      </c>
      <c r="EM7" s="38">
        <v>0.18</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2022-01-15T01:09:31Z</cp:lastPrinted>
  <dcterms:created xsi:type="dcterms:W3CDTF">2021-12-03T07:47:22Z</dcterms:created>
  <dcterms:modified xsi:type="dcterms:W3CDTF">2022-02-03T04:21:29Z</dcterms:modified>
  <cp:category/>
</cp:coreProperties>
</file>