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01分析表（市町村回答）\39天城町\"/>
    </mc:Choice>
  </mc:AlternateContent>
  <workbookProtection workbookAlgorithmName="SHA-512" workbookHashValue="kwbsDtH66FneDr07D0Vk0FWYyWvmkK+8Xye+RDVkIcaG2JZLpoVPk6HrO7KMtRRzy62NQjSYoTWOvHHAcPF0ww==" workbookSaltValue="iuQr2YYdYaB9lJuzx70IiA==" workbookSpinCount="100000" lockStructure="1"/>
  <bookViews>
    <workbookView showHorizontalScroll="0" showVerticalScroll="0" showSheetTabs="0"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P10" i="4"/>
  <c r="I10" i="4"/>
  <c r="BB8" i="4"/>
  <c r="AD8" i="4"/>
  <c r="W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<sst xmlns="http://schemas.openxmlformats.org/spreadsheetml/2006/main" count="316" uniqueCount="114">
  <si>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</si>
  <si>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</si>
  <si>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</si>
  <si>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</si>
  <si>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</si>
  <si>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</si>
  <si>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</si>
  <si>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</si>
  <si>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</si>
  <si>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</si>
  <si>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</si>
  <si>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</si>
  <si>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</si>
  <si>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</si>
  <si>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</si>
  <si>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</si>
  <si>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</si>
  <si>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</si>
  <si>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</si>
  <si>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</si>
  <si>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</si>
  <si>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</si>
  <si>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</si>
  <si>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</si>
  <si>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</si>
  <si>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</si>
  <si>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</si>
  <si>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</si>
  <si>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</si>
  <si>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</si>
  <si>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</si>
  <si>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</si>
  <si>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</si>
  <si>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</si>
  <si>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</si>
  <si>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</si>
  <si>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</si>
  <si>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</si>
  <si>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</si>
  <si>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</si>
  <si>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</si>
  <si>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</si>
  <si>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</si>
  <si>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</si>
  <si>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</si>
  <si>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</si>
  <si>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</si>
  <si>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</si>
  <si>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</si>
  <si>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</si>
  <si>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</si>
  <si>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</si>
  <si>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</si>
  <si>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</si>
  <si>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</si>
  <si>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</si>
  <si>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</si>
  <si>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</si>
  <si>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</si>
  <si>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</si>
  <si>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</si>
  <si>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</si>
  <si>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</si>
  <si>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</si>
  <si>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</si>
  <si>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</si>
  <si>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</si>
  <si>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</si>
  <si>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</si>
  <si>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</si>
  <si>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</si>
  <si>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</si>
  <si>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</si>
  <si>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</si>
  <si>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</si>
  <si>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</si>
  <si>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</si>
  <si>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</si>
  <si>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</si>
  <si>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</si>
  <si>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</si>
  <si>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</si>
  <si>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</si>
  <si>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</si>
  <si>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</si>
  <si>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</si>
  <si>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</si>
  <si>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</si>
  <si>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</si>
  <si>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</si>
  <si>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</si>
  <si>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</si>
  <si>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</si>
  <si>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天城町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</si>
  <si>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</si>
  <si>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</si>
  <si>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</si>
  <si>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</si>
  <si>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</si>
  <si>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</si>
  <si>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</si>
  <si>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</si>
  <si>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</si>
  <si>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</si>
  <si>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</si>
  <si>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</si>
  <si>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</si>
  <si>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</si>
  <si>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</si>
  <si>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</si>
  <si>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</si>
  <si>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が進行する中で対象となる管路の更新を行っていく。管路の更新計画を早期に策定し、効率的かつ計画的な施設更新を推進していく。また、管種については大規模災害に備え、耐震管等を推奨していく必要がある。</t>
    <phoneticPr fontId="4"/>
  </si>
  <si>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施設整備については、単年度の収支が悪化しないよう十分に配慮し、地方債の償還金が経営を圧迫しないようにかつ、将来負担の適正化を考慮しながら遂行していかなければならない。</t>
    <phoneticPr fontId="4"/>
  </si>
  <si>
    <t>①経常収支比率
経常収支比率について全国平均「110.27」類似団体平均「105.34」に対し本町は、「135.68」と経営状況は良いほうであるが 、今後も経費の抑制・有収水量・収納率等の向上につとめ対応していく。　　　　　　　　　　　　　　　　　
　　　　　　　　　　　　　　　　　　　　　　　　　　③流動比率　　　　　　　　　　　　　　　　　　　　　流動比率について全国平均「260.31」類似団体平均「305.08」に対し本町は、「235.78」と流動比率については良好に見えるが、一般会計繰入金より補填されているからで、今後、料金収入の向上に努める必要がある。　　　　　　　　　　　　　　　　　　　　　　　　　　　　　　　　　　　　　　　　　　　　　　　　　　　　　　　　　　　　　　　　　　　　　　　　　　　　　　
　　　　　　　　　　　　　　　　　　　　　　　　　　　④企業債残高対給水収益比率：平均値より高く良好といえないが、今後は将来負担の適正化を図りながら計画的な投資を行う必要がある。
⑤料金回収率：５０％台と低水準である。企業債償還金を料金収入で賄えず一般会計繰入金より補填しているため数値が低い状態であり、今後、料金収入の向上に努める必要がある。
　　　　　　　　　　　　　　　　　　　　　　　　　　　　　　⑥給水原価：類似団体より高い傾向にある。企業債償還金が総費用の主な割合を占めているため、償還金が減少していくことにより給水原価は低くなると考えられる
　　　　　　　　　　　　　　　　  　　　　　　　　　　⑦施設利用率：利用率は低いが、漏水による配水量も多く、今後の水需要動向によっては効率的な事業運営計画を検討する必要がある。
⑧有収率:現在は漏水調査を継続的に行い発見次第修復している状況である。今後も継続的な漏水調査を実施することにより、速やかな発見・修繕といった適正な維持管理に努めていく。
　　　　　　　　　　　　　　　　　　　　　　　　　　　　</t>
    <rPh sb="1" eb="3">
      <t>ケイジョウ</t>
    </rPh>
    <rPh sb="8" eb="10">
      <t>ケイジョウ</t>
    </rPh>
    <rPh sb="48" eb="49">
      <t>チョウ</t>
    </rPh>
    <rPh sb="65" eb="66">
      <t>ヨ</t>
    </rPh>
    <rPh sb="89" eb="91">
      <t>シュウノウ</t>
    </rPh>
    <rPh sb="91" eb="92">
      <t>リツ</t>
    </rPh>
    <rPh sb="92" eb="93">
      <t>トウ</t>
    </rPh>
    <rPh sb="152" eb="154">
      <t>リュウドウ</t>
    </rPh>
    <rPh sb="154" eb="156">
      <t>ヒリツ</t>
    </rPh>
    <rPh sb="177" eb="179">
      <t>リュウドウ</t>
    </rPh>
    <rPh sb="179" eb="181">
      <t>ヒリツ</t>
    </rPh>
    <rPh sb="185" eb="187">
      <t>ゼンコク</t>
    </rPh>
    <rPh sb="187" eb="189">
      <t>ヘイキン</t>
    </rPh>
    <rPh sb="197" eb="199">
      <t>ルイジ</t>
    </rPh>
    <rPh sb="199" eb="201">
      <t>ダンタイ</t>
    </rPh>
    <rPh sb="212" eb="213">
      <t>タイ</t>
    </rPh>
    <rPh sb="214" eb="216">
      <t>ホンチョウ</t>
    </rPh>
    <rPh sb="236" eb="238">
      <t>リョウコウ</t>
    </rPh>
    <rPh sb="239" eb="240">
      <t>ミ</t>
    </rPh>
    <rPh sb="244" eb="246">
      <t>イッパン</t>
    </rPh>
    <rPh sb="246" eb="248">
      <t>カイケイ</t>
    </rPh>
    <rPh sb="248" eb="250">
      <t>クリイレ</t>
    </rPh>
    <rPh sb="250" eb="251">
      <t>キン</t>
    </rPh>
    <rPh sb="253" eb="255">
      <t>ホテン</t>
    </rPh>
    <rPh sb="264" eb="266">
      <t>コンゴ</t>
    </rPh>
    <rPh sb="267" eb="269">
      <t>リョウキン</t>
    </rPh>
    <rPh sb="269" eb="271">
      <t>シュウニュウ</t>
    </rPh>
    <rPh sb="409" eb="410">
      <t>タカ</t>
    </rPh>
    <rPh sb="411" eb="413">
      <t>リョウコウ</t>
    </rPh>
    <rPh sb="420" eb="422">
      <t>コンゴ</t>
    </rPh>
    <rPh sb="604" eb="605">
      <t>タカ</t>
    </rPh>
    <rPh sb="707" eb="70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</si>
</sst>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7F-4881-BF4F-FEA696805FCB}"/>
            </c:ext>
          </c:extLst>
        </c:ser>
        <c:dLbls>
          <c:showLegendKey val="0"/>
          <c:showVal val="0"/>
          <c:showCatName val="0"/>
          <c:showSerName val="0"/>
          <c:showPercent val="0"/>
          <c:showBubbleSize val="0"/>
        </c:dLbls>
        <c:gapWidth val="150"/>
        <c:axId val="417989304"/>
        <c:axId val="41798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D07F-4881-BF4F-FEA696805FCB}"/>
            </c:ext>
          </c:extLst>
        </c:ser>
        <c:dLbls>
          <c:showLegendKey val="0"/>
          <c:showVal val="0"/>
          <c:showCatName val="0"/>
          <c:showSerName val="0"/>
          <c:showPercent val="0"/>
          <c:showBubbleSize val="0"/>
        </c:dLbls>
        <c:marker val="1"/>
        <c:smooth val="0"/>
        <c:axId val="417989304"/>
        <c:axId val="417989688"/>
      </c:lineChart>
      <c:dateAx>
        <c:axId val="417989304"/>
        <c:scaling>
          <c:orientation val="minMax"/>
        </c:scaling>
        <c:delete val="1"/>
        <c:axPos val="b"/>
        <c:numFmt formatCode="&quot;H&quot;yy" sourceLinked="1"/>
        <c:majorTickMark val="none"/>
        <c:minorTickMark val="none"/>
        <c:tickLblPos val="none"/>
        <c:crossAx val="417989688"/>
        <c:crosses val="autoZero"/>
        <c:auto val="1"/>
        <c:lblOffset val="100"/>
        <c:baseTimeUnit val="years"/>
      </c:dateAx>
      <c:valAx>
        <c:axId val="41798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1</c:v>
                </c:pt>
              </c:numCache>
            </c:numRef>
          </c:val>
          <c:extLst>
            <c:ext xmlns:c16="http://schemas.microsoft.com/office/drawing/2014/chart" uri="{C3380CC4-5D6E-409C-BE32-E72D297353CC}">
              <c16:uniqueId val="{00000000-6E2D-4034-97AD-5BF3F4603E56}"/>
            </c:ext>
          </c:extLst>
        </c:ser>
        <c:dLbls>
          <c:showLegendKey val="0"/>
          <c:showVal val="0"/>
          <c:showCatName val="0"/>
          <c:showSerName val="0"/>
          <c:showPercent val="0"/>
          <c:showBubbleSize val="0"/>
        </c:dLbls>
        <c:gapWidth val="150"/>
        <c:axId val="418663400"/>
        <c:axId val="41905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6E2D-4034-97AD-5BF3F4603E56}"/>
            </c:ext>
          </c:extLst>
        </c:ser>
        <c:dLbls>
          <c:showLegendKey val="0"/>
          <c:showVal val="0"/>
          <c:showCatName val="0"/>
          <c:showSerName val="0"/>
          <c:showPercent val="0"/>
          <c:showBubbleSize val="0"/>
        </c:dLbls>
        <c:marker val="1"/>
        <c:smooth val="0"/>
        <c:axId val="418663400"/>
        <c:axId val="419057480"/>
      </c:lineChart>
      <c:dateAx>
        <c:axId val="418663400"/>
        <c:scaling>
          <c:orientation val="minMax"/>
        </c:scaling>
        <c:delete val="1"/>
        <c:axPos val="b"/>
        <c:numFmt formatCode="&quot;H&quot;yy" sourceLinked="1"/>
        <c:majorTickMark val="none"/>
        <c:minorTickMark val="none"/>
        <c:tickLblPos val="none"/>
        <c:crossAx val="419057480"/>
        <c:crosses val="autoZero"/>
        <c:auto val="1"/>
        <c:lblOffset val="100"/>
        <c:baseTimeUnit val="years"/>
      </c:dateAx>
      <c:valAx>
        <c:axId val="41905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6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97.45</c:v>
                </c:pt>
              </c:numCache>
            </c:numRef>
          </c:val>
          <c:extLst>
            <c:ext xmlns:c16="http://schemas.microsoft.com/office/drawing/2014/chart" uri="{C3380CC4-5D6E-409C-BE32-E72D297353CC}">
              <c16:uniqueId val="{00000000-FDC2-4902-87A8-3944501691B8}"/>
            </c:ext>
          </c:extLst>
        </c:ser>
        <c:dLbls>
          <c:showLegendKey val="0"/>
          <c:showVal val="0"/>
          <c:showCatName val="0"/>
          <c:showSerName val="0"/>
          <c:showPercent val="0"/>
          <c:showBubbleSize val="0"/>
        </c:dLbls>
        <c:gapWidth val="150"/>
        <c:axId val="419058656"/>
        <c:axId val="41905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78.010000000000005</c:v>
                </c:pt>
              </c:numCache>
            </c:numRef>
          </c:val>
          <c:smooth val="0"/>
          <c:extLst>
            <c:ext xmlns:c16="http://schemas.microsoft.com/office/drawing/2014/chart" uri="{C3380CC4-5D6E-409C-BE32-E72D297353CC}">
              <c16:uniqueId val="{00000001-FDC2-4902-87A8-3944501691B8}"/>
            </c:ext>
          </c:extLst>
        </c:ser>
        <c:dLbls>
          <c:showLegendKey val="0"/>
          <c:showVal val="0"/>
          <c:showCatName val="0"/>
          <c:showSerName val="0"/>
          <c:showPercent val="0"/>
          <c:showBubbleSize val="0"/>
        </c:dLbls>
        <c:marker val="1"/>
        <c:smooth val="0"/>
        <c:axId val="419058656"/>
        <c:axId val="419059048"/>
      </c:lineChart>
      <c:dateAx>
        <c:axId val="419058656"/>
        <c:scaling>
          <c:orientation val="minMax"/>
        </c:scaling>
        <c:delete val="1"/>
        <c:axPos val="b"/>
        <c:numFmt formatCode="&quot;H&quot;yy" sourceLinked="1"/>
        <c:majorTickMark val="none"/>
        <c:minorTickMark val="none"/>
        <c:tickLblPos val="none"/>
        <c:crossAx val="419059048"/>
        <c:crosses val="autoZero"/>
        <c:auto val="1"/>
        <c:lblOffset val="100"/>
        <c:baseTimeUnit val="years"/>
      </c:dateAx>
      <c:valAx>
        <c:axId val="41905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135.68</c:v>
                </c:pt>
              </c:numCache>
            </c:numRef>
          </c:val>
          <c:extLst>
            <c:ext xmlns:c16="http://schemas.microsoft.com/office/drawing/2014/chart" uri="{C3380CC4-5D6E-409C-BE32-E72D297353CC}">
              <c16:uniqueId val="{00000000-F16B-4A35-BD87-A9A93011FF04}"/>
            </c:ext>
          </c:extLst>
        </c:ser>
        <c:dLbls>
          <c:showLegendKey val="0"/>
          <c:showVal val="0"/>
          <c:showCatName val="0"/>
          <c:showSerName val="0"/>
          <c:showPercent val="0"/>
          <c:showBubbleSize val="0"/>
        </c:dLbls>
        <c:gapWidth val="150"/>
        <c:axId val="418041640"/>
        <c:axId val="41804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105.34</c:v>
                </c:pt>
              </c:numCache>
            </c:numRef>
          </c:val>
          <c:smooth val="0"/>
          <c:extLst>
            <c:ext xmlns:c16="http://schemas.microsoft.com/office/drawing/2014/chart" uri="{C3380CC4-5D6E-409C-BE32-E72D297353CC}">
              <c16:uniqueId val="{00000001-F16B-4A35-BD87-A9A93011FF04}"/>
            </c:ext>
          </c:extLst>
        </c:ser>
        <c:dLbls>
          <c:showLegendKey val="0"/>
          <c:showVal val="0"/>
          <c:showCatName val="0"/>
          <c:showSerName val="0"/>
          <c:showPercent val="0"/>
          <c:showBubbleSize val="0"/>
        </c:dLbls>
        <c:marker val="1"/>
        <c:smooth val="0"/>
        <c:axId val="418041640"/>
        <c:axId val="418042024"/>
      </c:lineChart>
      <c:dateAx>
        <c:axId val="418041640"/>
        <c:scaling>
          <c:orientation val="minMax"/>
        </c:scaling>
        <c:delete val="1"/>
        <c:axPos val="b"/>
        <c:numFmt formatCode="&quot;H&quot;yy" sourceLinked="1"/>
        <c:majorTickMark val="none"/>
        <c:minorTickMark val="none"/>
        <c:tickLblPos val="none"/>
        <c:crossAx val="418042024"/>
        <c:crosses val="autoZero"/>
        <c:auto val="1"/>
        <c:lblOffset val="100"/>
        <c:baseTimeUnit val="years"/>
      </c:dateAx>
      <c:valAx>
        <c:axId val="418042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04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44.87</c:v>
                </c:pt>
              </c:numCache>
            </c:numRef>
          </c:val>
          <c:extLst>
            <c:ext xmlns:c16="http://schemas.microsoft.com/office/drawing/2014/chart" uri="{C3380CC4-5D6E-409C-BE32-E72D297353CC}">
              <c16:uniqueId val="{00000000-7EC5-4BCC-8437-1326B19A41D0}"/>
            </c:ext>
          </c:extLst>
        </c:ser>
        <c:dLbls>
          <c:showLegendKey val="0"/>
          <c:showVal val="0"/>
          <c:showCatName val="0"/>
          <c:showSerName val="0"/>
          <c:showPercent val="0"/>
          <c:showBubbleSize val="0"/>
        </c:dLbls>
        <c:gapWidth val="150"/>
        <c:axId val="418026232"/>
        <c:axId val="41802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47.5</c:v>
                </c:pt>
              </c:numCache>
            </c:numRef>
          </c:val>
          <c:smooth val="0"/>
          <c:extLst>
            <c:ext xmlns:c16="http://schemas.microsoft.com/office/drawing/2014/chart" uri="{C3380CC4-5D6E-409C-BE32-E72D297353CC}">
              <c16:uniqueId val="{00000001-7EC5-4BCC-8437-1326B19A41D0}"/>
            </c:ext>
          </c:extLst>
        </c:ser>
        <c:dLbls>
          <c:showLegendKey val="0"/>
          <c:showVal val="0"/>
          <c:showCatName val="0"/>
          <c:showSerName val="0"/>
          <c:showPercent val="0"/>
          <c:showBubbleSize val="0"/>
        </c:dLbls>
        <c:marker val="1"/>
        <c:smooth val="0"/>
        <c:axId val="418026232"/>
        <c:axId val="418026616"/>
      </c:lineChart>
      <c:dateAx>
        <c:axId val="418026232"/>
        <c:scaling>
          <c:orientation val="minMax"/>
        </c:scaling>
        <c:delete val="1"/>
        <c:axPos val="b"/>
        <c:numFmt formatCode="&quot;H&quot;yy" sourceLinked="1"/>
        <c:majorTickMark val="none"/>
        <c:minorTickMark val="none"/>
        <c:tickLblPos val="none"/>
        <c:crossAx val="418026616"/>
        <c:crosses val="autoZero"/>
        <c:auto val="1"/>
        <c:lblOffset val="100"/>
        <c:baseTimeUnit val="years"/>
      </c:dateAx>
      <c:valAx>
        <c:axId val="4180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15-4180-99CD-D0DB42C1160F}"/>
            </c:ext>
          </c:extLst>
        </c:ser>
        <c:dLbls>
          <c:showLegendKey val="0"/>
          <c:showVal val="0"/>
          <c:showCatName val="0"/>
          <c:showSerName val="0"/>
          <c:showPercent val="0"/>
          <c:showBubbleSize val="0"/>
        </c:dLbls>
        <c:gapWidth val="150"/>
        <c:axId val="418652256"/>
        <c:axId val="4186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17.399999999999999</c:v>
                </c:pt>
              </c:numCache>
            </c:numRef>
          </c:val>
          <c:smooth val="0"/>
          <c:extLst>
            <c:ext xmlns:c16="http://schemas.microsoft.com/office/drawing/2014/chart" uri="{C3380CC4-5D6E-409C-BE32-E72D297353CC}">
              <c16:uniqueId val="{00000001-EF15-4180-99CD-D0DB42C1160F}"/>
            </c:ext>
          </c:extLst>
        </c:ser>
        <c:dLbls>
          <c:showLegendKey val="0"/>
          <c:showVal val="0"/>
          <c:showCatName val="0"/>
          <c:showSerName val="0"/>
          <c:showPercent val="0"/>
          <c:showBubbleSize val="0"/>
        </c:dLbls>
        <c:marker val="1"/>
        <c:smooth val="0"/>
        <c:axId val="418652256"/>
        <c:axId val="418662224"/>
      </c:lineChart>
      <c:dateAx>
        <c:axId val="418652256"/>
        <c:scaling>
          <c:orientation val="minMax"/>
        </c:scaling>
        <c:delete val="1"/>
        <c:axPos val="b"/>
        <c:numFmt formatCode="&quot;H&quot;yy" sourceLinked="1"/>
        <c:majorTickMark val="none"/>
        <c:minorTickMark val="none"/>
        <c:tickLblPos val="none"/>
        <c:crossAx val="418662224"/>
        <c:crosses val="autoZero"/>
        <c:auto val="1"/>
        <c:lblOffset val="100"/>
        <c:baseTimeUnit val="years"/>
      </c:dateAx>
      <c:valAx>
        <c:axId val="4186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04-4F5E-AFB7-B094BBC2D1FB}"/>
            </c:ext>
          </c:extLst>
        </c:ser>
        <c:dLbls>
          <c:showLegendKey val="0"/>
          <c:showVal val="0"/>
          <c:showCatName val="0"/>
          <c:showSerName val="0"/>
          <c:showPercent val="0"/>
          <c:showBubbleSize val="0"/>
        </c:dLbls>
        <c:gapWidth val="150"/>
        <c:axId val="418663792"/>
        <c:axId val="41866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24.04</c:v>
                </c:pt>
              </c:numCache>
            </c:numRef>
          </c:val>
          <c:smooth val="0"/>
          <c:extLst>
            <c:ext xmlns:c16="http://schemas.microsoft.com/office/drawing/2014/chart" uri="{C3380CC4-5D6E-409C-BE32-E72D297353CC}">
              <c16:uniqueId val="{00000001-DF04-4F5E-AFB7-B094BBC2D1FB}"/>
            </c:ext>
          </c:extLst>
        </c:ser>
        <c:dLbls>
          <c:showLegendKey val="0"/>
          <c:showVal val="0"/>
          <c:showCatName val="0"/>
          <c:showSerName val="0"/>
          <c:showPercent val="0"/>
          <c:showBubbleSize val="0"/>
        </c:dLbls>
        <c:marker val="1"/>
        <c:smooth val="0"/>
        <c:axId val="418663792"/>
        <c:axId val="418664184"/>
      </c:lineChart>
      <c:dateAx>
        <c:axId val="418663792"/>
        <c:scaling>
          <c:orientation val="minMax"/>
        </c:scaling>
        <c:delete val="1"/>
        <c:axPos val="b"/>
        <c:numFmt formatCode="&quot;H&quot;yy" sourceLinked="1"/>
        <c:majorTickMark val="none"/>
        <c:minorTickMark val="none"/>
        <c:tickLblPos val="none"/>
        <c:crossAx val="418664184"/>
        <c:crosses val="autoZero"/>
        <c:auto val="1"/>
        <c:lblOffset val="100"/>
        <c:baseTimeUnit val="years"/>
      </c:dateAx>
      <c:valAx>
        <c:axId val="41866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66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235.78</c:v>
                </c:pt>
              </c:numCache>
            </c:numRef>
          </c:val>
          <c:extLst>
            <c:ext xmlns:c16="http://schemas.microsoft.com/office/drawing/2014/chart" uri="{C3380CC4-5D6E-409C-BE32-E72D297353CC}">
              <c16:uniqueId val="{00000000-91B4-4D2F-A2D5-45F92573E67C}"/>
            </c:ext>
          </c:extLst>
        </c:ser>
        <c:dLbls>
          <c:showLegendKey val="0"/>
          <c:showVal val="0"/>
          <c:showCatName val="0"/>
          <c:showSerName val="0"/>
          <c:showPercent val="0"/>
          <c:showBubbleSize val="0"/>
        </c:dLbls>
        <c:gapWidth val="150"/>
        <c:axId val="418665360"/>
        <c:axId val="41866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305.08</c:v>
                </c:pt>
              </c:numCache>
            </c:numRef>
          </c:val>
          <c:smooth val="0"/>
          <c:extLst>
            <c:ext xmlns:c16="http://schemas.microsoft.com/office/drawing/2014/chart" uri="{C3380CC4-5D6E-409C-BE32-E72D297353CC}">
              <c16:uniqueId val="{00000001-91B4-4D2F-A2D5-45F92573E67C}"/>
            </c:ext>
          </c:extLst>
        </c:ser>
        <c:dLbls>
          <c:showLegendKey val="0"/>
          <c:showVal val="0"/>
          <c:showCatName val="0"/>
          <c:showSerName val="0"/>
          <c:showPercent val="0"/>
          <c:showBubbleSize val="0"/>
        </c:dLbls>
        <c:marker val="1"/>
        <c:smooth val="0"/>
        <c:axId val="418665360"/>
        <c:axId val="418665752"/>
      </c:lineChart>
      <c:dateAx>
        <c:axId val="418665360"/>
        <c:scaling>
          <c:orientation val="minMax"/>
        </c:scaling>
        <c:delete val="1"/>
        <c:axPos val="b"/>
        <c:numFmt formatCode="&quot;H&quot;yy" sourceLinked="1"/>
        <c:majorTickMark val="none"/>
        <c:minorTickMark val="none"/>
        <c:tickLblPos val="none"/>
        <c:crossAx val="418665752"/>
        <c:crosses val="autoZero"/>
        <c:auto val="1"/>
        <c:lblOffset val="100"/>
        <c:baseTimeUnit val="years"/>
      </c:dateAx>
      <c:valAx>
        <c:axId val="41866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66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741.15</c:v>
                </c:pt>
              </c:numCache>
            </c:numRef>
          </c:val>
          <c:extLst>
            <c:ext xmlns:c16="http://schemas.microsoft.com/office/drawing/2014/chart" uri="{C3380CC4-5D6E-409C-BE32-E72D297353CC}">
              <c16:uniqueId val="{00000000-7665-4ACD-9680-40E0BDFEDAD1}"/>
            </c:ext>
          </c:extLst>
        </c:ser>
        <c:dLbls>
          <c:showLegendKey val="0"/>
          <c:showVal val="0"/>
          <c:showCatName val="0"/>
          <c:showSerName val="0"/>
          <c:showPercent val="0"/>
          <c:showBubbleSize val="0"/>
        </c:dLbls>
        <c:gapWidth val="150"/>
        <c:axId val="418816608"/>
        <c:axId val="4188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585.59</c:v>
                </c:pt>
              </c:numCache>
            </c:numRef>
          </c:val>
          <c:smooth val="0"/>
          <c:extLst>
            <c:ext xmlns:c16="http://schemas.microsoft.com/office/drawing/2014/chart" uri="{C3380CC4-5D6E-409C-BE32-E72D297353CC}">
              <c16:uniqueId val="{00000001-7665-4ACD-9680-40E0BDFEDAD1}"/>
            </c:ext>
          </c:extLst>
        </c:ser>
        <c:dLbls>
          <c:showLegendKey val="0"/>
          <c:showVal val="0"/>
          <c:showCatName val="0"/>
          <c:showSerName val="0"/>
          <c:showPercent val="0"/>
          <c:showBubbleSize val="0"/>
        </c:dLbls>
        <c:marker val="1"/>
        <c:smooth val="0"/>
        <c:axId val="418816608"/>
        <c:axId val="418817000"/>
      </c:lineChart>
      <c:dateAx>
        <c:axId val="418816608"/>
        <c:scaling>
          <c:orientation val="minMax"/>
        </c:scaling>
        <c:delete val="1"/>
        <c:axPos val="b"/>
        <c:numFmt formatCode="&quot;H&quot;yy" sourceLinked="1"/>
        <c:majorTickMark val="none"/>
        <c:minorTickMark val="none"/>
        <c:tickLblPos val="none"/>
        <c:crossAx val="418817000"/>
        <c:crosses val="autoZero"/>
        <c:auto val="1"/>
        <c:lblOffset val="100"/>
        <c:baseTimeUnit val="years"/>
      </c:dateAx>
      <c:valAx>
        <c:axId val="418817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8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58.24</c:v>
                </c:pt>
              </c:numCache>
            </c:numRef>
          </c:val>
          <c:extLst>
            <c:ext xmlns:c16="http://schemas.microsoft.com/office/drawing/2014/chart" uri="{C3380CC4-5D6E-409C-BE32-E72D297353CC}">
              <c16:uniqueId val="{00000000-1CB3-4FE6-8E9D-AE1F0FF13FBE}"/>
            </c:ext>
          </c:extLst>
        </c:ser>
        <c:dLbls>
          <c:showLegendKey val="0"/>
          <c:showVal val="0"/>
          <c:showCatName val="0"/>
          <c:showSerName val="0"/>
          <c:showPercent val="0"/>
          <c:showBubbleSize val="0"/>
        </c:dLbls>
        <c:gapWidth val="150"/>
        <c:axId val="136113792"/>
        <c:axId val="13611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82.78</c:v>
                </c:pt>
              </c:numCache>
            </c:numRef>
          </c:val>
          <c:smooth val="0"/>
          <c:extLst>
            <c:ext xmlns:c16="http://schemas.microsoft.com/office/drawing/2014/chart" uri="{C3380CC4-5D6E-409C-BE32-E72D297353CC}">
              <c16:uniqueId val="{00000001-1CB3-4FE6-8E9D-AE1F0FF13FBE}"/>
            </c:ext>
          </c:extLst>
        </c:ser>
        <c:dLbls>
          <c:showLegendKey val="0"/>
          <c:showVal val="0"/>
          <c:showCatName val="0"/>
          <c:showSerName val="0"/>
          <c:showPercent val="0"/>
          <c:showBubbleSize val="0"/>
        </c:dLbls>
        <c:marker val="1"/>
        <c:smooth val="0"/>
        <c:axId val="136113792"/>
        <c:axId val="136113400"/>
      </c:lineChart>
      <c:dateAx>
        <c:axId val="136113792"/>
        <c:scaling>
          <c:orientation val="minMax"/>
        </c:scaling>
        <c:delete val="1"/>
        <c:axPos val="b"/>
        <c:numFmt formatCode="&quot;H&quot;yy" sourceLinked="1"/>
        <c:majorTickMark val="none"/>
        <c:minorTickMark val="none"/>
        <c:tickLblPos val="none"/>
        <c:crossAx val="136113400"/>
        <c:crosses val="autoZero"/>
        <c:auto val="1"/>
        <c:lblOffset val="100"/>
        <c:baseTimeUnit val="years"/>
      </c:dateAx>
      <c:valAx>
        <c:axId val="13611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2372.81</c:v>
                </c:pt>
              </c:numCache>
            </c:numRef>
          </c:val>
          <c:extLst>
            <c:ext xmlns:c16="http://schemas.microsoft.com/office/drawing/2014/chart" uri="{C3380CC4-5D6E-409C-BE32-E72D297353CC}">
              <c16:uniqueId val="{00000000-9133-4BB7-9026-A28D2D9B3FBC}"/>
            </c:ext>
          </c:extLst>
        </c:ser>
        <c:dLbls>
          <c:showLegendKey val="0"/>
          <c:showVal val="0"/>
          <c:showCatName val="0"/>
          <c:showSerName val="0"/>
          <c:showPercent val="0"/>
          <c:showBubbleSize val="0"/>
        </c:dLbls>
        <c:gapWidth val="150"/>
        <c:axId val="418818176"/>
        <c:axId val="41881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225.09</c:v>
                </c:pt>
              </c:numCache>
            </c:numRef>
          </c:val>
          <c:smooth val="0"/>
          <c:extLst>
            <c:ext xmlns:c16="http://schemas.microsoft.com/office/drawing/2014/chart" uri="{C3380CC4-5D6E-409C-BE32-E72D297353CC}">
              <c16:uniqueId val="{00000001-9133-4BB7-9026-A28D2D9B3FBC}"/>
            </c:ext>
          </c:extLst>
        </c:ser>
        <c:dLbls>
          <c:showLegendKey val="0"/>
          <c:showVal val="0"/>
          <c:showCatName val="0"/>
          <c:showSerName val="0"/>
          <c:showPercent val="0"/>
          <c:showBubbleSize val="0"/>
        </c:dLbls>
        <c:marker val="1"/>
        <c:smooth val="0"/>
        <c:axId val="418818176"/>
        <c:axId val="418818568"/>
      </c:lineChart>
      <c:dateAx>
        <c:axId val="418818176"/>
        <c:scaling>
          <c:orientation val="minMax"/>
        </c:scaling>
        <c:delete val="1"/>
        <c:axPos val="b"/>
        <c:numFmt formatCode="&quot;H&quot;yy" sourceLinked="1"/>
        <c:majorTickMark val="none"/>
        <c:minorTickMark val="none"/>
        <c:tickLblPos val="none"/>
        <c:crossAx val="418818568"/>
        <c:crosses val="autoZero"/>
        <c:auto val="1"/>
        <c:lblOffset val="100"/>
        <c:baseTimeUnit val="years"/>
      </c:dateAx>
      <c:valAx>
        <c:axId val="41881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howOutlineSymbols="0"/>
  </sheetPr>
  <dimension ref="A1:BZ85"/>
  <sheetViews>
    <sheetView showGridLines="0" showZeros="0" tabSelected="1" showOutlineSymbols="0" zoomScale="98" zoomScaleNormal="98"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91" t="str">
        <f>データ!H6</f>
        <v>鹿児島県　天城町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A8</v>
      </c>
      <c r="X8" s="89"/>
      <c r="Y8" s="89"/>
      <c r="Z8" s="89"/>
      <c r="AA8" s="89"/>
      <c r="AB8" s="89"/>
      <c r="AC8" s="89"/>
      <c r="AD8" s="89" t="str">
        <f>データ!$M$6</f>
        <v>その他</v>
      </c>
      <c r="AE8" s="89"/>
      <c r="AF8" s="89"/>
      <c r="AG8" s="89"/>
      <c r="AH8" s="89"/>
      <c r="AI8" s="89"/>
      <c r="AJ8" s="89"/>
      <c r="AK8" s="4"/>
      <c r="AL8" s="77">
        <f>データ!$R$6</f>
        <v>5806</v>
      </c>
      <c r="AM8" s="77"/>
      <c r="AN8" s="77"/>
      <c r="AO8" s="77"/>
      <c r="AP8" s="77"/>
      <c r="AQ8" s="77"/>
      <c r="AR8" s="77"/>
      <c r="AS8" s="77"/>
      <c r="AT8" s="73">
        <f>データ!$S$6</f>
        <v>80.400000000000006</v>
      </c>
      <c r="AU8" s="74"/>
      <c r="AV8" s="74"/>
      <c r="AW8" s="74"/>
      <c r="AX8" s="74"/>
      <c r="AY8" s="74"/>
      <c r="AZ8" s="74"/>
      <c r="BA8" s="74"/>
      <c r="BB8" s="76">
        <f>データ!$T$6</f>
        <v>72.209999999999994</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c r="A10" s="2"/>
      <c r="B10" s="73" t="str">
        <f>データ!$N$6</f>
        <v>-</v>
      </c>
      <c r="C10" s="74"/>
      <c r="D10" s="74"/>
      <c r="E10" s="74"/>
      <c r="F10" s="74"/>
      <c r="G10" s="74"/>
      <c r="H10" s="74"/>
      <c r="I10" s="73">
        <f>データ!$O$6</f>
        <v>59.37</v>
      </c>
      <c r="J10" s="74"/>
      <c r="K10" s="74"/>
      <c r="L10" s="74"/>
      <c r="M10" s="74"/>
      <c r="N10" s="74"/>
      <c r="O10" s="75"/>
      <c r="P10" s="76">
        <f>データ!$P$6</f>
        <v>99.91</v>
      </c>
      <c r="Q10" s="76"/>
      <c r="R10" s="76"/>
      <c r="S10" s="76"/>
      <c r="T10" s="76"/>
      <c r="U10" s="76"/>
      <c r="V10" s="76"/>
      <c r="W10" s="77">
        <f>データ!$Q$6</f>
        <v>2706</v>
      </c>
      <c r="X10" s="77"/>
      <c r="Y10" s="77"/>
      <c r="Z10" s="77"/>
      <c r="AA10" s="77"/>
      <c r="AB10" s="77"/>
      <c r="AC10" s="77"/>
      <c r="AD10" s="2"/>
      <c r="AE10" s="2"/>
      <c r="AF10" s="2"/>
      <c r="AG10" s="2"/>
      <c r="AH10" s="4"/>
      <c r="AI10" s="4"/>
      <c r="AJ10" s="4"/>
      <c r="AK10" s="4"/>
      <c r="AL10" s="77">
        <f>データ!$U$6</f>
        <v>5700</v>
      </c>
      <c r="AM10" s="77"/>
      <c r="AN10" s="77"/>
      <c r="AO10" s="77"/>
      <c r="AP10" s="77"/>
      <c r="AQ10" s="77"/>
      <c r="AR10" s="77"/>
      <c r="AS10" s="77"/>
      <c r="AT10" s="73">
        <f>データ!$V$6</f>
        <v>0.8</v>
      </c>
      <c r="AU10" s="74"/>
      <c r="AV10" s="74"/>
      <c r="AW10" s="74"/>
      <c r="AX10" s="74"/>
      <c r="AY10" s="74"/>
      <c r="AZ10" s="74"/>
      <c r="BA10" s="74"/>
      <c r="BB10" s="76">
        <f>データ!$W$6</f>
        <v>7125</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7bazr2W7Sj0ynehpP7dtJiRqvsobF9cmhJElFEFulJDha2LAMWcq3W02wMSje0qjlONPgCsmrL1aXBvnDnxECA==" saltValue="5fGIIFh2BRHOOuJK/Nv3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465313</v>
      </c>
      <c r="D6" s="34">
        <f t="shared" si="3"/>
        <v>46</v>
      </c>
      <c r="E6" s="34">
        <f t="shared" si="3"/>
        <v>1</v>
      </c>
      <c r="F6" s="34">
        <f t="shared" si="3"/>
        <v>0</v>
      </c>
      <c r="G6" s="34">
        <f t="shared" si="3"/>
        <v>1</v>
      </c>
      <c r="H6" s="34" t="str">
        <f t="shared" si="3"/>
        <v>鹿児島県　天城町</v>
      </c>
      <c r="I6" s="34" t="str">
        <f t="shared" si="3"/>
        <v>法適用</v>
      </c>
      <c r="J6" s="34" t="str">
        <f t="shared" si="3"/>
        <v>水道事業</v>
      </c>
      <c r="K6" s="34" t="str">
        <f t="shared" si="3"/>
        <v>末端給水事業</v>
      </c>
      <c r="L6" s="34" t="str">
        <f t="shared" si="3"/>
        <v>A8</v>
      </c>
      <c r="M6" s="34" t="str">
        <f t="shared" si="3"/>
        <v>その他</v>
      </c>
      <c r="N6" s="35" t="str">
        <f t="shared" si="3"/>
        <v>-</v>
      </c>
      <c r="O6" s="35">
        <f t="shared" si="3"/>
        <v>59.37</v>
      </c>
      <c r="P6" s="35">
        <f t="shared" si="3"/>
        <v>99.91</v>
      </c>
      <c r="Q6" s="35">
        <f t="shared" si="3"/>
        <v>2706</v>
      </c>
      <c r="R6" s="35">
        <f t="shared" si="3"/>
        <v>5806</v>
      </c>
      <c r="S6" s="35">
        <f t="shared" si="3"/>
        <v>80.400000000000006</v>
      </c>
      <c r="T6" s="35">
        <f t="shared" si="3"/>
        <v>72.209999999999994</v>
      </c>
      <c r="U6" s="35">
        <f t="shared" si="3"/>
        <v>5700</v>
      </c>
      <c r="V6" s="35">
        <f t="shared" si="3"/>
        <v>0.8</v>
      </c>
      <c r="W6" s="35">
        <f t="shared" si="3"/>
        <v>7125</v>
      </c>
      <c r="X6" s="36" t="str">
        <f>IF(X7="",NA(),X7)</f>
        <v>-</v>
      </c>
      <c r="Y6" s="36" t="str">
        <f t="shared" ref="Y6:AG6" si="4">IF(Y7="",NA(),Y7)</f>
        <v>-</v>
      </c>
      <c r="Z6" s="36" t="str">
        <f t="shared" si="4"/>
        <v>-</v>
      </c>
      <c r="AA6" s="36" t="str">
        <f t="shared" si="4"/>
        <v>-</v>
      </c>
      <c r="AB6" s="36">
        <f t="shared" si="4"/>
        <v>135.68</v>
      </c>
      <c r="AC6" s="36" t="str">
        <f t="shared" si="4"/>
        <v>-</v>
      </c>
      <c r="AD6" s="36" t="str">
        <f t="shared" si="4"/>
        <v>-</v>
      </c>
      <c r="AE6" s="36" t="str">
        <f t="shared" si="4"/>
        <v>-</v>
      </c>
      <c r="AF6" s="36" t="str">
        <f t="shared" si="4"/>
        <v>-</v>
      </c>
      <c r="AG6" s="36">
        <f t="shared" si="4"/>
        <v>105.34</v>
      </c>
      <c r="AH6" s="35" t="str">
        <f>IF(AH7="","",IF(AH7="-","【-】","【"&amp;SUBSTITUTE(TEXT(AH7,"#,##0.00"),"-","△")&amp;"】"))</f>
        <v>【110.27】</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24.04</v>
      </c>
      <c r="AS6" s="35" t="str">
        <f>IF(AS7="","",IF(AS7="-","【-】","【"&amp;SUBSTITUTE(TEXT(AS7,"#,##0.00"),"-","△")&amp;"】"))</f>
        <v>【1.15】</v>
      </c>
      <c r="AT6" s="36" t="str">
        <f>IF(AT7="",NA(),AT7)</f>
        <v>-</v>
      </c>
      <c r="AU6" s="36" t="str">
        <f t="shared" ref="AU6:BC6" si="6">IF(AU7="",NA(),AU7)</f>
        <v>-</v>
      </c>
      <c r="AV6" s="36" t="str">
        <f t="shared" si="6"/>
        <v>-</v>
      </c>
      <c r="AW6" s="36" t="str">
        <f t="shared" si="6"/>
        <v>-</v>
      </c>
      <c r="AX6" s="36">
        <f t="shared" si="6"/>
        <v>235.78</v>
      </c>
      <c r="AY6" s="36" t="str">
        <f t="shared" si="6"/>
        <v>-</v>
      </c>
      <c r="AZ6" s="36" t="str">
        <f t="shared" si="6"/>
        <v>-</v>
      </c>
      <c r="BA6" s="36" t="str">
        <f t="shared" si="6"/>
        <v>-</v>
      </c>
      <c r="BB6" s="36" t="str">
        <f t="shared" si="6"/>
        <v>-</v>
      </c>
      <c r="BC6" s="36">
        <f t="shared" si="6"/>
        <v>305.08</v>
      </c>
      <c r="BD6" s="35" t="str">
        <f>IF(BD7="","",IF(BD7="-","【-】","【"&amp;SUBSTITUTE(TEXT(BD7,"#,##0.00"),"-","△")&amp;"】"))</f>
        <v>【260.31】</v>
      </c>
      <c r="BE6" s="36" t="str">
        <f>IF(BE7="",NA(),BE7)</f>
        <v>-</v>
      </c>
      <c r="BF6" s="36" t="str">
        <f t="shared" ref="BF6:BN6" si="7">IF(BF7="",NA(),BF7)</f>
        <v>-</v>
      </c>
      <c r="BG6" s="36" t="str">
        <f t="shared" si="7"/>
        <v>-</v>
      </c>
      <c r="BH6" s="36" t="str">
        <f t="shared" si="7"/>
        <v>-</v>
      </c>
      <c r="BI6" s="36">
        <f t="shared" si="7"/>
        <v>741.15</v>
      </c>
      <c r="BJ6" s="36" t="str">
        <f t="shared" si="7"/>
        <v>-</v>
      </c>
      <c r="BK6" s="36" t="str">
        <f t="shared" si="7"/>
        <v>-</v>
      </c>
      <c r="BL6" s="36" t="str">
        <f t="shared" si="7"/>
        <v>-</v>
      </c>
      <c r="BM6" s="36" t="str">
        <f t="shared" si="7"/>
        <v>-</v>
      </c>
      <c r="BN6" s="36">
        <f t="shared" si="7"/>
        <v>585.59</v>
      </c>
      <c r="BO6" s="35" t="str">
        <f>IF(BO7="","",IF(BO7="-","【-】","【"&amp;SUBSTITUTE(TEXT(BO7,"#,##0.00"),"-","△")&amp;"】"))</f>
        <v>【275.67】</v>
      </c>
      <c r="BP6" s="36" t="str">
        <f>IF(BP7="",NA(),BP7)</f>
        <v>-</v>
      </c>
      <c r="BQ6" s="36" t="str">
        <f t="shared" ref="BQ6:BY6" si="8">IF(BQ7="",NA(),BQ7)</f>
        <v>-</v>
      </c>
      <c r="BR6" s="36" t="str">
        <f t="shared" si="8"/>
        <v>-</v>
      </c>
      <c r="BS6" s="36" t="str">
        <f t="shared" si="8"/>
        <v>-</v>
      </c>
      <c r="BT6" s="36">
        <f t="shared" si="8"/>
        <v>58.24</v>
      </c>
      <c r="BU6" s="36" t="str">
        <f t="shared" si="8"/>
        <v>-</v>
      </c>
      <c r="BV6" s="36" t="str">
        <f t="shared" si="8"/>
        <v>-</v>
      </c>
      <c r="BW6" s="36" t="str">
        <f t="shared" si="8"/>
        <v>-</v>
      </c>
      <c r="BX6" s="36" t="str">
        <f t="shared" si="8"/>
        <v>-</v>
      </c>
      <c r="BY6" s="36">
        <f t="shared" si="8"/>
        <v>82.78</v>
      </c>
      <c r="BZ6" s="35" t="str">
        <f>IF(BZ7="","",IF(BZ7="-","【-】","【"&amp;SUBSTITUTE(TEXT(BZ7,"#,##0.00"),"-","△")&amp;"】"))</f>
        <v>【100.05】</v>
      </c>
      <c r="CA6" s="36" t="str">
        <f>IF(CA7="",NA(),CA7)</f>
        <v>-</v>
      </c>
      <c r="CB6" s="36" t="str">
        <f t="shared" ref="CB6:CJ6" si="9">IF(CB7="",NA(),CB7)</f>
        <v>-</v>
      </c>
      <c r="CC6" s="36" t="str">
        <f t="shared" si="9"/>
        <v>-</v>
      </c>
      <c r="CD6" s="36" t="str">
        <f t="shared" si="9"/>
        <v>-</v>
      </c>
      <c r="CE6" s="36">
        <f t="shared" si="9"/>
        <v>2372.81</v>
      </c>
      <c r="CF6" s="36" t="str">
        <f t="shared" si="9"/>
        <v>-</v>
      </c>
      <c r="CG6" s="36" t="str">
        <f t="shared" si="9"/>
        <v>-</v>
      </c>
      <c r="CH6" s="36" t="str">
        <f t="shared" si="9"/>
        <v>-</v>
      </c>
      <c r="CI6" s="36" t="str">
        <f t="shared" si="9"/>
        <v>-</v>
      </c>
      <c r="CJ6" s="36">
        <f t="shared" si="9"/>
        <v>225.09</v>
      </c>
      <c r="CK6" s="35" t="str">
        <f>IF(CK7="","",IF(CK7="-","【-】","【"&amp;SUBSTITUTE(TEXT(CK7,"#,##0.00"),"-","△")&amp;"】"))</f>
        <v>【166.40】</v>
      </c>
      <c r="CL6" s="36" t="str">
        <f>IF(CL7="",NA(),CL7)</f>
        <v>-</v>
      </c>
      <c r="CM6" s="36" t="str">
        <f t="shared" ref="CM6:CU6" si="10">IF(CM7="",NA(),CM7)</f>
        <v>-</v>
      </c>
      <c r="CN6" s="36" t="str">
        <f t="shared" si="10"/>
        <v>-</v>
      </c>
      <c r="CO6" s="36" t="str">
        <f t="shared" si="10"/>
        <v>-</v>
      </c>
      <c r="CP6" s="36">
        <f t="shared" si="10"/>
        <v>1</v>
      </c>
      <c r="CQ6" s="36" t="str">
        <f t="shared" si="10"/>
        <v>-</v>
      </c>
      <c r="CR6" s="36" t="str">
        <f t="shared" si="10"/>
        <v>-</v>
      </c>
      <c r="CS6" s="36" t="str">
        <f t="shared" si="10"/>
        <v>-</v>
      </c>
      <c r="CT6" s="36" t="str">
        <f t="shared" si="10"/>
        <v>-</v>
      </c>
      <c r="CU6" s="36">
        <f t="shared" si="10"/>
        <v>49.38</v>
      </c>
      <c r="CV6" s="35" t="str">
        <f>IF(CV7="","",IF(CV7="-","【-】","【"&amp;SUBSTITUTE(TEXT(CV7,"#,##0.00"),"-","△")&amp;"】"))</f>
        <v>【60.69】</v>
      </c>
      <c r="CW6" s="36" t="str">
        <f>IF(CW7="",NA(),CW7)</f>
        <v>-</v>
      </c>
      <c r="CX6" s="36" t="str">
        <f t="shared" ref="CX6:DF6" si="11">IF(CX7="",NA(),CX7)</f>
        <v>-</v>
      </c>
      <c r="CY6" s="36" t="str">
        <f t="shared" si="11"/>
        <v>-</v>
      </c>
      <c r="CZ6" s="36" t="str">
        <f t="shared" si="11"/>
        <v>-</v>
      </c>
      <c r="DA6" s="36">
        <f t="shared" si="11"/>
        <v>97.45</v>
      </c>
      <c r="DB6" s="36" t="str">
        <f t="shared" si="11"/>
        <v>-</v>
      </c>
      <c r="DC6" s="36" t="str">
        <f t="shared" si="11"/>
        <v>-</v>
      </c>
      <c r="DD6" s="36" t="str">
        <f t="shared" si="11"/>
        <v>-</v>
      </c>
      <c r="DE6" s="36" t="str">
        <f t="shared" si="11"/>
        <v>-</v>
      </c>
      <c r="DF6" s="36">
        <f t="shared" si="11"/>
        <v>78.010000000000005</v>
      </c>
      <c r="DG6" s="35" t="str">
        <f>IF(DG7="","",IF(DG7="-","【-】","【"&amp;SUBSTITUTE(TEXT(DG7,"#,##0.00"),"-","△")&amp;"】"))</f>
        <v>【89.82】</v>
      </c>
      <c r="DH6" s="36" t="str">
        <f>IF(DH7="",NA(),DH7)</f>
        <v>-</v>
      </c>
      <c r="DI6" s="36" t="str">
        <f t="shared" ref="DI6:DQ6" si="12">IF(DI7="",NA(),DI7)</f>
        <v>-</v>
      </c>
      <c r="DJ6" s="36" t="str">
        <f t="shared" si="12"/>
        <v>-</v>
      </c>
      <c r="DK6" s="36" t="str">
        <f t="shared" si="12"/>
        <v>-</v>
      </c>
      <c r="DL6" s="36">
        <f t="shared" si="12"/>
        <v>44.87</v>
      </c>
      <c r="DM6" s="36" t="str">
        <f t="shared" si="12"/>
        <v>-</v>
      </c>
      <c r="DN6" s="36" t="str">
        <f t="shared" si="12"/>
        <v>-</v>
      </c>
      <c r="DO6" s="36" t="str">
        <f t="shared" si="12"/>
        <v>-</v>
      </c>
      <c r="DP6" s="36" t="str">
        <f t="shared" si="12"/>
        <v>-</v>
      </c>
      <c r="DQ6" s="36">
        <f t="shared" si="12"/>
        <v>47.5</v>
      </c>
      <c r="DR6" s="35" t="str">
        <f>IF(DR7="","",IF(DR7="-","【-】","【"&amp;SUBSTITUTE(TEXT(DR7,"#,##0.00"),"-","△")&amp;"】"))</f>
        <v>【50.19】</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17.399999999999999</v>
      </c>
      <c r="EC6" s="35" t="str">
        <f>IF(EC7="","",IF(EC7="-","【-】","【"&amp;SUBSTITUTE(TEXT(EC7,"#,##0.00"),"-","△")&amp;"】"))</f>
        <v>【20.63】</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v>
      </c>
      <c r="EN6" s="35" t="str">
        <f>IF(EN7="","",IF(EN7="-","【-】","【"&amp;SUBSTITUTE(TEXT(EN7,"#,##0.00"),"-","△")&amp;"】"))</f>
        <v>【0.69】</v>
      </c>
    </row>
    <row r="7" spans="1:144" s="37" customFormat="1">
      <c r="A7" s="29"/>
      <c r="B7" s="38">
        <v>2020</v>
      </c>
      <c r="C7" s="38">
        <v>465313</v>
      </c>
      <c r="D7" s="38">
        <v>46</v>
      </c>
      <c r="E7" s="38">
        <v>1</v>
      </c>
      <c r="F7" s="38">
        <v>0</v>
      </c>
      <c r="G7" s="38">
        <v>1</v>
      </c>
      <c r="H7" s="38" t="s">
        <v>93</v>
      </c>
      <c r="I7" s="38" t="s">
        <v>94</v>
      </c>
      <c r="J7" s="38" t="s">
        <v>95</v>
      </c>
      <c r="K7" s="38" t="s">
        <v>96</v>
      </c>
      <c r="L7" s="38" t="s">
        <v>97</v>
      </c>
      <c r="M7" s="38" t="s">
        <v>98</v>
      </c>
      <c r="N7" s="39" t="s">
        <v>99</v>
      </c>
      <c r="O7" s="39">
        <v>59.37</v>
      </c>
      <c r="P7" s="39">
        <v>99.91</v>
      </c>
      <c r="Q7" s="39">
        <v>2706</v>
      </c>
      <c r="R7" s="39">
        <v>5806</v>
      </c>
      <c r="S7" s="39">
        <v>80.400000000000006</v>
      </c>
      <c r="T7" s="39">
        <v>72.209999999999994</v>
      </c>
      <c r="U7" s="39">
        <v>5700</v>
      </c>
      <c r="V7" s="39">
        <v>0.8</v>
      </c>
      <c r="W7" s="39">
        <v>7125</v>
      </c>
      <c r="X7" s="39" t="s">
        <v>99</v>
      </c>
      <c r="Y7" s="39" t="s">
        <v>99</v>
      </c>
      <c r="Z7" s="39" t="s">
        <v>99</v>
      </c>
      <c r="AA7" s="39" t="s">
        <v>99</v>
      </c>
      <c r="AB7" s="39">
        <v>135.68</v>
      </c>
      <c r="AC7" s="39" t="s">
        <v>99</v>
      </c>
      <c r="AD7" s="39" t="s">
        <v>99</v>
      </c>
      <c r="AE7" s="39" t="s">
        <v>99</v>
      </c>
      <c r="AF7" s="39" t="s">
        <v>99</v>
      </c>
      <c r="AG7" s="39">
        <v>105.34</v>
      </c>
      <c r="AH7" s="39">
        <v>110.27</v>
      </c>
      <c r="AI7" s="39" t="s">
        <v>99</v>
      </c>
      <c r="AJ7" s="39" t="s">
        <v>99</v>
      </c>
      <c r="AK7" s="39" t="s">
        <v>99</v>
      </c>
      <c r="AL7" s="39" t="s">
        <v>99</v>
      </c>
      <c r="AM7" s="39">
        <v>0</v>
      </c>
      <c r="AN7" s="39" t="s">
        <v>99</v>
      </c>
      <c r="AO7" s="39" t="s">
        <v>99</v>
      </c>
      <c r="AP7" s="39" t="s">
        <v>99</v>
      </c>
      <c r="AQ7" s="39" t="s">
        <v>99</v>
      </c>
      <c r="AR7" s="39">
        <v>24.04</v>
      </c>
      <c r="AS7" s="39">
        <v>1.1499999999999999</v>
      </c>
      <c r="AT7" s="39" t="s">
        <v>99</v>
      </c>
      <c r="AU7" s="39" t="s">
        <v>99</v>
      </c>
      <c r="AV7" s="39" t="s">
        <v>99</v>
      </c>
      <c r="AW7" s="39" t="s">
        <v>99</v>
      </c>
      <c r="AX7" s="39">
        <v>235.78</v>
      </c>
      <c r="AY7" s="39" t="s">
        <v>99</v>
      </c>
      <c r="AZ7" s="39" t="s">
        <v>99</v>
      </c>
      <c r="BA7" s="39" t="s">
        <v>99</v>
      </c>
      <c r="BB7" s="39" t="s">
        <v>99</v>
      </c>
      <c r="BC7" s="39">
        <v>305.08</v>
      </c>
      <c r="BD7" s="39">
        <v>260.31</v>
      </c>
      <c r="BE7" s="39" t="s">
        <v>99</v>
      </c>
      <c r="BF7" s="39" t="s">
        <v>99</v>
      </c>
      <c r="BG7" s="39" t="s">
        <v>99</v>
      </c>
      <c r="BH7" s="39" t="s">
        <v>99</v>
      </c>
      <c r="BI7" s="39">
        <v>741.15</v>
      </c>
      <c r="BJ7" s="39" t="s">
        <v>99</v>
      </c>
      <c r="BK7" s="39" t="s">
        <v>99</v>
      </c>
      <c r="BL7" s="39" t="s">
        <v>99</v>
      </c>
      <c r="BM7" s="39" t="s">
        <v>99</v>
      </c>
      <c r="BN7" s="39">
        <v>585.59</v>
      </c>
      <c r="BO7" s="39">
        <v>275.67</v>
      </c>
      <c r="BP7" s="39" t="s">
        <v>99</v>
      </c>
      <c r="BQ7" s="39" t="s">
        <v>99</v>
      </c>
      <c r="BR7" s="39" t="s">
        <v>99</v>
      </c>
      <c r="BS7" s="39" t="s">
        <v>99</v>
      </c>
      <c r="BT7" s="39">
        <v>58.24</v>
      </c>
      <c r="BU7" s="39" t="s">
        <v>99</v>
      </c>
      <c r="BV7" s="39" t="s">
        <v>99</v>
      </c>
      <c r="BW7" s="39" t="s">
        <v>99</v>
      </c>
      <c r="BX7" s="39" t="s">
        <v>99</v>
      </c>
      <c r="BY7" s="39">
        <v>82.78</v>
      </c>
      <c r="BZ7" s="39">
        <v>100.05</v>
      </c>
      <c r="CA7" s="39" t="s">
        <v>99</v>
      </c>
      <c r="CB7" s="39" t="s">
        <v>99</v>
      </c>
      <c r="CC7" s="39" t="s">
        <v>99</v>
      </c>
      <c r="CD7" s="39" t="s">
        <v>99</v>
      </c>
      <c r="CE7" s="39">
        <v>2372.81</v>
      </c>
      <c r="CF7" s="39" t="s">
        <v>99</v>
      </c>
      <c r="CG7" s="39" t="s">
        <v>99</v>
      </c>
      <c r="CH7" s="39" t="s">
        <v>99</v>
      </c>
      <c r="CI7" s="39" t="s">
        <v>99</v>
      </c>
      <c r="CJ7" s="39">
        <v>225.09</v>
      </c>
      <c r="CK7" s="39">
        <v>166.4</v>
      </c>
      <c r="CL7" s="39" t="s">
        <v>99</v>
      </c>
      <c r="CM7" s="39" t="s">
        <v>99</v>
      </c>
      <c r="CN7" s="39" t="s">
        <v>99</v>
      </c>
      <c r="CO7" s="39" t="s">
        <v>99</v>
      </c>
      <c r="CP7" s="39">
        <v>1</v>
      </c>
      <c r="CQ7" s="39" t="s">
        <v>99</v>
      </c>
      <c r="CR7" s="39" t="s">
        <v>99</v>
      </c>
      <c r="CS7" s="39" t="s">
        <v>99</v>
      </c>
      <c r="CT7" s="39" t="s">
        <v>99</v>
      </c>
      <c r="CU7" s="39">
        <v>49.38</v>
      </c>
      <c r="CV7" s="39">
        <v>60.69</v>
      </c>
      <c r="CW7" s="39" t="s">
        <v>99</v>
      </c>
      <c r="CX7" s="39" t="s">
        <v>99</v>
      </c>
      <c r="CY7" s="39" t="s">
        <v>99</v>
      </c>
      <c r="CZ7" s="39" t="s">
        <v>99</v>
      </c>
      <c r="DA7" s="39">
        <v>97.45</v>
      </c>
      <c r="DB7" s="39" t="s">
        <v>99</v>
      </c>
      <c r="DC7" s="39" t="s">
        <v>99</v>
      </c>
      <c r="DD7" s="39" t="s">
        <v>99</v>
      </c>
      <c r="DE7" s="39" t="s">
        <v>99</v>
      </c>
      <c r="DF7" s="39">
        <v>78.010000000000005</v>
      </c>
      <c r="DG7" s="39">
        <v>89.82</v>
      </c>
      <c r="DH7" s="39" t="s">
        <v>99</v>
      </c>
      <c r="DI7" s="39" t="s">
        <v>99</v>
      </c>
      <c r="DJ7" s="39" t="s">
        <v>99</v>
      </c>
      <c r="DK7" s="39" t="s">
        <v>99</v>
      </c>
      <c r="DL7" s="39">
        <v>44.87</v>
      </c>
      <c r="DM7" s="39" t="s">
        <v>99</v>
      </c>
      <c r="DN7" s="39" t="s">
        <v>99</v>
      </c>
      <c r="DO7" s="39" t="s">
        <v>99</v>
      </c>
      <c r="DP7" s="39" t="s">
        <v>99</v>
      </c>
      <c r="DQ7" s="39">
        <v>47.5</v>
      </c>
      <c r="DR7" s="39">
        <v>50.19</v>
      </c>
      <c r="DS7" s="39" t="s">
        <v>99</v>
      </c>
      <c r="DT7" s="39" t="s">
        <v>99</v>
      </c>
      <c r="DU7" s="39" t="s">
        <v>99</v>
      </c>
      <c r="DV7" s="39" t="s">
        <v>99</v>
      </c>
      <c r="DW7" s="39">
        <v>0</v>
      </c>
      <c r="DX7" s="39" t="s">
        <v>99</v>
      </c>
      <c r="DY7" s="39" t="s">
        <v>99</v>
      </c>
      <c r="DZ7" s="39" t="s">
        <v>99</v>
      </c>
      <c r="EA7" s="39" t="s">
        <v>99</v>
      </c>
      <c r="EB7" s="39">
        <v>17.399999999999999</v>
      </c>
      <c r="EC7" s="39">
        <v>20.63</v>
      </c>
      <c r="ED7" s="39" t="s">
        <v>99</v>
      </c>
      <c r="EE7" s="39" t="s">
        <v>99</v>
      </c>
      <c r="EF7" s="39" t="s">
        <v>99</v>
      </c>
      <c r="EG7" s="39" t="s">
        <v>99</v>
      </c>
      <c r="EH7" s="39">
        <v>0</v>
      </c>
      <c r="EI7" s="39" t="s">
        <v>99</v>
      </c>
      <c r="EJ7" s="39" t="s">
        <v>99</v>
      </c>
      <c r="EK7" s="39" t="s">
        <v>99</v>
      </c>
      <c r="EL7" s="39" t="s">
        <v>99</v>
      </c>
      <c r="EM7" s="39">
        <v>0.4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2022-02-16T05:05:52Z</cp:lastPrinted>
  <dcterms:created xsi:type="dcterms:W3CDTF">2021-12-03T06:59:56Z</dcterms:created>
  <dcterms:modified xsi:type="dcterms:W3CDTF">2022-02-16T05:05:54Z</dcterms:modified>
  <cp:category/>
</cp:coreProperties>
</file>