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2_知名町【済】\"/>
    </mc:Choice>
  </mc:AlternateContent>
  <workbookProtection workbookAlgorithmName="SHA-512" workbookHashValue="4FHn0oDau7GsdViLiFr8LV1S5zvbuKVJ/pKg4++PC8B0MQh1MylfulkG4nXXBtBdd3RSjwTfkuCpNqcjSha6rQ==" workbookSaltValue="y3rJ5hvmY43sW4DNH6fE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<sst xmlns="http://schemas.openxmlformats.org/spreadsheetml/2006/main" count="236" uniqueCount="120">
  <si>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</si>
  <si>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</si>
  <si>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</si>
  <si>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</si>
  <si>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</si>
  <si>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</si>
  <si>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</si>
  <si>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</si>
  <si>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</si>
  <si>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</si>
  <si>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</si>
  <si>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</si>
  <si>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</si>
  <si>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</si>
  <si>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</si>
  <si>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</si>
  <si>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</si>
  <si>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</si>
  <si>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</si>
  <si>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</si>
  <si>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</si>
  <si>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</si>
  <si>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</si>
  <si>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</si>
  <si>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</si>
  <si>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</si>
  <si>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</si>
  <si>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</si>
  <si>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</si>
  <si>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</si>
  <si>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</si>
  <si>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</si>
  <si>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</si>
  <si>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</si>
  <si>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</si>
  <si>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</si>
  <si>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</si>
  <si>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</si>
  <si>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</si>
  <si>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</si>
  <si>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</si>
  <si>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</si>
  <si>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</si>
  <si>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</si>
  <si>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</si>
  <si>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</si>
  <si>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</si>
  <si>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</si>
  <si>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</si>
  <si>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</si>
  <si>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</si>
  <si>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</si>
  <si>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</si>
  <si>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</si>
  <si>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</si>
  <si>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</si>
  <si>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</si>
  <si>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</si>
  <si>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</si>
  <si>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</si>
  <si>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</si>
  <si>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</si>
  <si>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</si>
  <si>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</si>
  <si>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</si>
  <si>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</si>
  <si>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</si>
  <si>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</si>
  <si>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</si>
  <si>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</si>
  <si>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</si>
  <si>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</si>
  <si>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</si>
  <si>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</si>
  <si>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</si>
  <si>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</si>
  <si>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</si>
  <si>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</si>
  <si>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</si>
  <si>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</si>
  <si>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</si>
  <si>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</si>
  <si>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</si>
  <si>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</si>
  <si>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</si>
  <si>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</si>
  <si>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</si>
  <si>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</si>
  <si>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</si>
  <si>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</si>
  <si>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</si>
  <si>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</si>
  <si>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</si>
  <si>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</si>
  <si>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</si>
  <si>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</si>
  <si>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</si>
  <si>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</si>
  <si>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</si>
  <si>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</si>
  <si>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</si>
  <si>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</si>
  <si>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</si>
  <si>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</si>
  <si>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</si>
  <si>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</si>
  <si>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</si>
  <si>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</si>
  <si>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</si>
  <si>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</si>
  <si>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</si>
  <si>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</si>
  <si>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</si>
  <si>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</si>
  <si>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</si>
  <si>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</si>
  <si>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</si>
  <si>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・水洗化率の向上が課題である。下水道未接続世帯への計画的な接続推進を実施し改善したい。
・経費回収率は５年連続100％となった。今後も維持できるよう努めたい。
・ストックマネジメント計画や経営戦略を活用し、効率的に施設の更新を図る。
・令和５年度の地方公営企業法の適用を目指し、経営基盤の強化に繋げる。</t>
    <rPh sb="1" eb="4">
      <t>スイセンカ</t>
    </rPh>
    <rPh sb="4" eb="5">
      <t>リツ</t>
    </rPh>
    <rPh sb="6" eb="8">
      <t>コウジョウ</t>
    </rPh>
    <rPh sb="9" eb="11">
      <t>カダイ</t>
    </rPh>
    <rPh sb="15" eb="18">
      <t>ゲスイドウ</t>
    </rPh>
    <rPh sb="25" eb="28">
      <t>ケイカクテキ</t>
    </rPh>
    <rPh sb="29" eb="31">
      <t>セツゾク</t>
    </rPh>
    <rPh sb="31" eb="33">
      <t>スイシン</t>
    </rPh>
    <rPh sb="34" eb="36">
      <t>ジッシ</t>
    </rPh>
    <rPh sb="37" eb="39">
      <t>カイゼン</t>
    </rPh>
    <rPh sb="52" eb="53">
      <t>ネン</t>
    </rPh>
    <rPh sb="53" eb="55">
      <t>レンゾク</t>
    </rPh>
    <rPh sb="118" eb="120">
      <t>レイワ</t>
    </rPh>
    <rPh sb="121" eb="123">
      <t>ネンド</t>
    </rPh>
    <rPh sb="135" eb="137">
      <t>メザ</t>
    </rPh>
    <phoneticPr fontId="4"/>
  </si>
  <si>
    <t>③管渠改善率
　本町の管渠は現時点で耐用年数を超えるものはないが、ストックマネジメント計画に沿って順次点検を行い、健全性の低い箇所から計画的・効率的に改善することで、更新時期の集中を避け、改築にかかるコストの縮減を図る必要がある。</t>
    <rPh sb="63" eb="65">
      <t>カショ</t>
    </rPh>
    <rPh sb="71" eb="74">
      <t>コウリツテキ</t>
    </rPh>
    <phoneticPr fontId="4"/>
  </si>
  <si>
    <t xml:space="preserve">①収益的収支比率
　100％に近いが、起債償還額が低水準の変動に収まっているほか、他会計繰入金での補填によるところが大きい。他会計繰入金に依存しない自立した経営基盤の確立が必要である。収入（特に自主財源）の確保、支出の抑制に努め、100％達成を目指したい。
④企業債残高対事業規模比率
　類似団体と比較し低い数値となっているが、今後は施設の耐震化や長寿命化に伴う企業債の発行により、上昇していくと考えられるため、工事の発注は計画的に行いたい。
⑤経費回収率
　100％を維持しており、使用料で回収すべき経費を全て使用料で補えている。しかし今後は、人口減少に伴う使用料収入の減少や、施設老朽化に伴う維持管理費の増加により、100％を下回ることも予想される。水洗化率向上、適正な使用料収入の確保、更なる費用の削減に取組み、100％を維持できるよう努める。
⑥汚水処理原価
　類似団体と比較して低い状況である。将来的には老朽化による維持管理費の増加や更新期の到来による償還金の増加に伴い、高くなっていくことが予想される。
⑦施設利用率
　類似団体と比較して高い状況ではあるが、今後汚水処理人口の減少や節水機器の普及等に伴う処理水量の減少が見込まれるため、施設能力が過剰とならないように注視する必要がある。
⑧水洗化率
　近年伸びつつあるものの、類似団体と比較して低い状況である。早期の100％達成に向け、戸別訪問等の水洗化率向上に向けた取組みを強化する必要がある。
</t>
    <rPh sb="15" eb="16">
      <t>チカ</t>
    </rPh>
    <rPh sb="92" eb="94">
      <t>シュウニュウ</t>
    </rPh>
    <rPh sb="95" eb="96">
      <t>トク</t>
    </rPh>
    <rPh sb="97" eb="99">
      <t>ジシュ</t>
    </rPh>
    <rPh sb="99" eb="101">
      <t>ザイゲン</t>
    </rPh>
    <rPh sb="103" eb="105">
      <t>カクホ</t>
    </rPh>
    <rPh sb="106" eb="108">
      <t>シシュツ</t>
    </rPh>
    <rPh sb="109" eb="111">
      <t>ヨクセイ</t>
    </rPh>
    <rPh sb="112" eb="113">
      <t>ツト</t>
    </rPh>
    <rPh sb="119" eb="121">
      <t>タッセイ</t>
    </rPh>
    <rPh sb="122" eb="124">
      <t>メザ</t>
    </rPh>
    <rPh sb="170" eb="173">
      <t>タイシンカ</t>
    </rPh>
    <rPh sb="179" eb="180">
      <t>トモナ</t>
    </rPh>
    <rPh sb="191" eb="193">
      <t>ジョウショウ</t>
    </rPh>
    <rPh sb="206" eb="208">
      <t>コウジ</t>
    </rPh>
    <rPh sb="209" eb="211">
      <t>ハッチュウ</t>
    </rPh>
    <rPh sb="212" eb="215">
      <t>ケイカクテキ</t>
    </rPh>
    <rPh sb="216" eb="217">
      <t>オコナ</t>
    </rPh>
    <rPh sb="260" eb="261">
      <t>オギナ</t>
    </rPh>
    <rPh sb="269" eb="271">
      <t>コンゴ</t>
    </rPh>
    <rPh sb="290" eb="292">
      <t>シセツ</t>
    </rPh>
    <rPh sb="292" eb="295">
      <t>ロウキュウカ</t>
    </rPh>
    <rPh sb="296" eb="297">
      <t>トモナ</t>
    </rPh>
    <rPh sb="298" eb="303">
      <t>イジカンリヒ</t>
    </rPh>
    <rPh sb="304" eb="306">
      <t>ゾウカ</t>
    </rPh>
    <rPh sb="315" eb="317">
      <t>シタマワ</t>
    </rPh>
    <rPh sb="321" eb="323">
      <t>ヨソウ</t>
    </rPh>
    <rPh sb="364" eb="366">
      <t>イジ</t>
    </rPh>
    <rPh sb="396" eb="398">
      <t>ジョウキョウ</t>
    </rPh>
    <rPh sb="402" eb="405">
      <t>ショウライテキ</t>
    </rPh>
    <rPh sb="413" eb="415">
      <t>イジ</t>
    </rPh>
    <rPh sb="415" eb="417">
      <t>カンリ</t>
    </rPh>
    <rPh sb="417" eb="418">
      <t>ヒ</t>
    </rPh>
    <rPh sb="419" eb="421">
      <t>ゾウカ</t>
    </rPh>
    <rPh sb="422" eb="424">
      <t>コウシン</t>
    </rPh>
    <rPh sb="424" eb="425">
      <t>キ</t>
    </rPh>
    <rPh sb="426" eb="428">
      <t>トウライ</t>
    </rPh>
    <rPh sb="431" eb="434">
      <t>ショウカンキン</t>
    </rPh>
    <rPh sb="435" eb="437">
      <t>ゾウカ</t>
    </rPh>
    <rPh sb="438" eb="439">
      <t>トモナ</t>
    </rPh>
    <rPh sb="451" eb="453">
      <t>ヨソウ</t>
    </rPh>
    <rPh sb="569" eb="571">
      <t>ルイジ</t>
    </rPh>
    <rPh sb="571" eb="573">
      <t>ダンタイ</t>
    </rPh>
    <rPh sb="574" eb="576">
      <t>ヒカク</t>
    </rPh>
    <rPh sb="578" eb="579">
      <t>ヒク</t>
    </rPh>
    <rPh sb="580" eb="582">
      <t>ジョウキョウ</t>
    </rPh>
    <rPh sb="619" eb="621">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</si>
</sst>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5B-4DFD-8D66-FE2DA29CE7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3F5B-4DFD-8D66-FE2DA29CE7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87.65</c:v>
                </c:pt>
                <c:pt idx="1">
                  <c:v>94.12</c:v>
                </c:pt>
                <c:pt idx="2">
                  <c:v>105.47</c:v>
                </c:pt>
                <c:pt idx="3">
                  <c:v>100.56</c:v>
                </c:pt>
                <c:pt idx="4">
                  <c:v>97.64</c:v>
                </c:pt>
              </c:numCache>
            </c:numRef>
          </c:val>
          <c:extLst>
            <c:ext xmlns:c16="http://schemas.microsoft.com/office/drawing/2014/chart" uri="{C3380CC4-5D6E-409C-BE32-E72D297353CC}">
              <c16:uniqueId val="{00000000-1F5D-4B44-9179-C41E3722CD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D-4B44-9179-C41E3722CD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A-4A33-8CAB-9282029E82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A-4A33-8CAB-9282029E82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5-460F-98B3-8F5F17B867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5-460F-98B3-8F5F17B867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F-4C95-92EA-C1C8C85D4B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F-4C95-92EA-C1C8C85D4B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3E-4AAA-A696-B5D6B9437D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E-4AAA-A696-B5D6B9437D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432.83</c:v>
                </c:pt>
                <c:pt idx="1">
                  <c:v>349.82</c:v>
                </c:pt>
                <c:pt idx="2">
                  <c:v>55.5</c:v>
                </c:pt>
                <c:pt idx="3">
                  <c:v>127.08</c:v>
                </c:pt>
                <c:pt idx="4">
                  <c:v>208.29</c:v>
                </c:pt>
              </c:numCache>
            </c:numRef>
          </c:val>
          <c:extLst>
            <c:ext xmlns:c16="http://schemas.microsoft.com/office/drawing/2014/chart" uri="{C3380CC4-5D6E-409C-BE32-E72D297353CC}">
              <c16:uniqueId val="{00000000-3913-4B6E-A51D-767EAA125D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3913-4B6E-A51D-767EAA125D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87-4C7B-9254-8691E745A2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8287-4C7B-9254-8691E745A2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156.87</c:v>
                </c:pt>
                <c:pt idx="1">
                  <c:v>154.81</c:v>
                </c:pt>
                <c:pt idx="2">
                  <c:v>152.68</c:v>
                </c:pt>
                <c:pt idx="3">
                  <c:v>157.19999999999999</c:v>
                </c:pt>
                <c:pt idx="4">
                  <c:v>156.78</c:v>
                </c:pt>
              </c:numCache>
            </c:numRef>
          </c:val>
          <c:extLst>
            <c:ext xmlns:c16="http://schemas.microsoft.com/office/drawing/2014/chart" uri="{C3380CC4-5D6E-409C-BE32-E72D297353CC}">
              <c16:uniqueId val="{00000000-9789-4543-81B5-414A3D883A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9789-4543-81B5-414A3D883A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59.75</c:v>
                </c:pt>
                <c:pt idx="1">
                  <c:v>57.44</c:v>
                </c:pt>
                <c:pt idx="2">
                  <c:v>59.19</c:v>
                </c:pt>
                <c:pt idx="3">
                  <c:v>56.13</c:v>
                </c:pt>
                <c:pt idx="4">
                  <c:v>55.31</c:v>
                </c:pt>
              </c:numCache>
            </c:numRef>
          </c:val>
          <c:extLst>
            <c:ext xmlns:c16="http://schemas.microsoft.com/office/drawing/2014/chart" uri="{C3380CC4-5D6E-409C-BE32-E72D297353CC}">
              <c16:uniqueId val="{00000000-26DD-4DAB-BD11-4A8609E03C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26DD-4DAB-BD11-4A8609E03C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72.53</c:v>
                </c:pt>
                <c:pt idx="1">
                  <c:v>72.94</c:v>
                </c:pt>
                <c:pt idx="2">
                  <c:v>74.55</c:v>
                </c:pt>
                <c:pt idx="3">
                  <c:v>76.3</c:v>
                </c:pt>
                <c:pt idx="4">
                  <c:v>77.45</c:v>
                </c:pt>
              </c:numCache>
            </c:numRef>
          </c:val>
          <c:extLst>
            <c:ext xmlns:c16="http://schemas.microsoft.com/office/drawing/2014/chart" uri="{C3380CC4-5D6E-409C-BE32-E72D297353CC}">
              <c16:uniqueId val="{00000000-EF55-40C9-95BE-15C251EC4A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EF55-40C9-95BE-15C251EC4A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知名町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5796</v>
      </c>
      <c r="AM8" s="51"/>
      <c r="AN8" s="51"/>
      <c r="AO8" s="51"/>
      <c r="AP8" s="51"/>
      <c r="AQ8" s="51"/>
      <c r="AR8" s="51"/>
      <c r="AS8" s="51"/>
      <c r="AT8" s="46">
        <f>データ!T6</f>
        <v>53.3</v>
      </c>
      <c r="AU8" s="46"/>
      <c r="AV8" s="46"/>
      <c r="AW8" s="46"/>
      <c r="AX8" s="46"/>
      <c r="AY8" s="46"/>
      <c r="AZ8" s="46"/>
      <c r="BA8" s="46"/>
      <c r="BB8" s="46">
        <f>データ!U6</f>
        <v>108.74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39.46</v>
      </c>
      <c r="Q10" s="46"/>
      <c r="R10" s="46"/>
      <c r="S10" s="46"/>
      <c r="T10" s="46"/>
      <c r="U10" s="46"/>
      <c r="V10" s="46"/>
      <c r="W10" s="46">
        <f>データ!Q6</f>
        <v>81</v>
      </c>
      <c r="X10" s="46"/>
      <c r="Y10" s="46"/>
      <c r="Z10" s="46"/>
      <c r="AA10" s="46"/>
      <c r="AB10" s="46"/>
      <c r="AC10" s="46"/>
      <c r="AD10" s="51">
        <f>データ!R6</f>
        <v>2750</v>
      </c>
      <c r="AE10" s="51"/>
      <c r="AF10" s="51"/>
      <c r="AG10" s="51"/>
      <c r="AH10" s="51"/>
      <c r="AI10" s="51"/>
      <c r="AJ10" s="51"/>
      <c r="AK10" s="2"/>
      <c r="AL10" s="51">
        <f>データ!V6</f>
        <v>2248</v>
      </c>
      <c r="AM10" s="51"/>
      <c r="AN10" s="51"/>
      <c r="AO10" s="51"/>
      <c r="AP10" s="51"/>
      <c r="AQ10" s="51"/>
      <c r="AR10" s="51"/>
      <c r="AS10" s="51"/>
      <c r="AT10" s="46">
        <f>データ!W6</f>
        <v>1.1599999999999999</v>
      </c>
      <c r="AU10" s="46"/>
      <c r="AV10" s="46"/>
      <c r="AW10" s="46"/>
      <c r="AX10" s="46"/>
      <c r="AY10" s="46"/>
      <c r="AZ10" s="46"/>
      <c r="BA10" s="46"/>
      <c r="BB10" s="46">
        <f>データ!X6</f>
        <v>1937.93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119</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PehrRYkcM20oE5z+BOs6oT2HHu569GF0F04TfmFUKWxJahh98DH0D1AWBoP5VvbaeWhQHzhVMeeMeULt/sdRPQ==" saltValue="7TfbzAKEbs/Ek+cyWaQ/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465348</v>
      </c>
      <c r="D6" s="33">
        <f t="shared" si="3"/>
        <v>47</v>
      </c>
      <c r="E6" s="33">
        <f t="shared" si="3"/>
        <v>17</v>
      </c>
      <c r="F6" s="33">
        <f t="shared" si="3"/>
        <v>1</v>
      </c>
      <c r="G6" s="33">
        <f t="shared" si="3"/>
        <v>0</v>
      </c>
      <c r="H6" s="33" t="str">
        <f t="shared" si="3"/>
        <v>鹿児島県　知名町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39.46</v>
      </c>
      <c r="Q6" s="34">
        <f t="shared" si="3"/>
        <v>81</v>
      </c>
      <c r="R6" s="34">
        <f t="shared" si="3"/>
        <v>2750</v>
      </c>
      <c r="S6" s="34">
        <f t="shared" si="3"/>
        <v>5796</v>
      </c>
      <c r="T6" s="34">
        <f t="shared" si="3"/>
        <v>53.3</v>
      </c>
      <c r="U6" s="34">
        <f t="shared" si="3"/>
        <v>108.74</v>
      </c>
      <c r="V6" s="34">
        <f t="shared" si="3"/>
        <v>2248</v>
      </c>
      <c r="W6" s="34">
        <f t="shared" si="3"/>
        <v>1.1599999999999999</v>
      </c>
      <c r="X6" s="34">
        <f t="shared" si="3"/>
        <v>1937.93</v>
      </c>
      <c r="Y6" s="35">
        <f>IF(Y7="",NA(),Y7)</f>
        <v>87.65</v>
      </c>
      <c r="Z6" s="35">
        <f t="shared" ref="Z6:AH6" si="4">IF(Z7="",NA(),Z7)</f>
        <v>94.12</v>
      </c>
      <c r="AA6" s="35">
        <f t="shared" si="4"/>
        <v>105.47</v>
      </c>
      <c r="AB6" s="35">
        <f t="shared" si="4"/>
        <v>100.56</v>
      </c>
      <c r="AC6" s="35">
        <f t="shared" si="4"/>
        <v>97.64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432.83</v>
      </c>
      <c r="BG6" s="35">
        <f t="shared" ref="BG6:BO6" si="7">IF(BG7="",NA(),BG7)</f>
        <v>349.82</v>
      </c>
      <c r="BH6" s="35">
        <f t="shared" si="7"/>
        <v>55.5</v>
      </c>
      <c r="BI6" s="35">
        <f t="shared" si="7"/>
        <v>127.08</v>
      </c>
      <c r="BJ6" s="35">
        <f t="shared" si="7"/>
        <v>208.29</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100</v>
      </c>
      <c r="BR6" s="35">
        <f t="shared" ref="BR6:BZ6" si="8">IF(BR7="",NA(),BR7)</f>
        <v>100</v>
      </c>
      <c r="BS6" s="35">
        <f t="shared" si="8"/>
        <v>100</v>
      </c>
      <c r="BT6" s="35">
        <f t="shared" si="8"/>
        <v>100</v>
      </c>
      <c r="BU6" s="35">
        <f t="shared" si="8"/>
        <v>100</v>
      </c>
      <c r="BV6" s="35">
        <f t="shared" si="8"/>
        <v>74.040000000000006</v>
      </c>
      <c r="BW6" s="35">
        <f t="shared" si="8"/>
        <v>80.58</v>
      </c>
      <c r="BX6" s="35">
        <f t="shared" si="8"/>
        <v>78.92</v>
      </c>
      <c r="BY6" s="35">
        <f t="shared" si="8"/>
        <v>74.17</v>
      </c>
      <c r="BZ6" s="35">
        <f t="shared" si="8"/>
        <v>79.77</v>
      </c>
      <c r="CA6" s="34" t="str">
        <f>IF(CA7="","",IF(CA7="-","【-】","【"&amp;SUBSTITUTE(TEXT(CA7,"#,##0.00"),"-","△")&amp;"】"))</f>
        <v>【98.96】</v>
      </c>
      <c r="CB6" s="35">
        <f>IF(CB7="",NA(),CB7)</f>
        <v>156.87</v>
      </c>
      <c r="CC6" s="35">
        <f t="shared" ref="CC6:CK6" si="9">IF(CC7="",NA(),CC7)</f>
        <v>154.81</v>
      </c>
      <c r="CD6" s="35">
        <f t="shared" si="9"/>
        <v>152.68</v>
      </c>
      <c r="CE6" s="35">
        <f t="shared" si="9"/>
        <v>157.19999999999999</v>
      </c>
      <c r="CF6" s="35">
        <f t="shared" si="9"/>
        <v>156.78</v>
      </c>
      <c r="CG6" s="35">
        <f t="shared" si="9"/>
        <v>235.61</v>
      </c>
      <c r="CH6" s="35">
        <f t="shared" si="9"/>
        <v>216.21</v>
      </c>
      <c r="CI6" s="35">
        <f t="shared" si="9"/>
        <v>220.31</v>
      </c>
      <c r="CJ6" s="35">
        <f t="shared" si="9"/>
        <v>230.95</v>
      </c>
      <c r="CK6" s="35">
        <f t="shared" si="9"/>
        <v>214.56</v>
      </c>
      <c r="CL6" s="34" t="str">
        <f>IF(CL7="","",IF(CL7="-","【-】","【"&amp;SUBSTITUTE(TEXT(CL7,"#,##0.00"),"-","△")&amp;"】"))</f>
        <v>【134.52】</v>
      </c>
      <c r="CM6" s="35">
        <f>IF(CM7="",NA(),CM7)</f>
        <v>59.75</v>
      </c>
      <c r="CN6" s="35">
        <f t="shared" ref="CN6:CV6" si="10">IF(CN7="",NA(),CN7)</f>
        <v>57.44</v>
      </c>
      <c r="CO6" s="35">
        <f t="shared" si="10"/>
        <v>59.19</v>
      </c>
      <c r="CP6" s="35">
        <f t="shared" si="10"/>
        <v>56.13</v>
      </c>
      <c r="CQ6" s="35">
        <f t="shared" si="10"/>
        <v>55.31</v>
      </c>
      <c r="CR6" s="35">
        <f t="shared" si="10"/>
        <v>49.25</v>
      </c>
      <c r="CS6" s="35">
        <f t="shared" si="10"/>
        <v>50.24</v>
      </c>
      <c r="CT6" s="35">
        <f t="shared" si="10"/>
        <v>49.68</v>
      </c>
      <c r="CU6" s="35">
        <f t="shared" si="10"/>
        <v>49.27</v>
      </c>
      <c r="CV6" s="35">
        <f t="shared" si="10"/>
        <v>49.47</v>
      </c>
      <c r="CW6" s="34" t="str">
        <f>IF(CW7="","",IF(CW7="-","【-】","【"&amp;SUBSTITUTE(TEXT(CW7,"#,##0.00"),"-","△")&amp;"】"))</f>
        <v>【59.57】</v>
      </c>
      <c r="CX6" s="35">
        <f>IF(CX7="",NA(),CX7)</f>
        <v>72.53</v>
      </c>
      <c r="CY6" s="35">
        <f t="shared" ref="CY6:DG6" si="11">IF(CY7="",NA(),CY7)</f>
        <v>72.94</v>
      </c>
      <c r="CZ6" s="35">
        <f t="shared" si="11"/>
        <v>74.55</v>
      </c>
      <c r="DA6" s="35">
        <f t="shared" si="11"/>
        <v>76.3</v>
      </c>
      <c r="DB6" s="35">
        <f t="shared" si="11"/>
        <v>77.45</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465348</v>
      </c>
      <c r="D7" s="37">
        <v>47</v>
      </c>
      <c r="E7" s="37">
        <v>17</v>
      </c>
      <c r="F7" s="37">
        <v>1</v>
      </c>
      <c r="G7" s="37">
        <v>0</v>
      </c>
      <c r="H7" s="37" t="s">
        <v>98</v>
      </c>
      <c r="I7" s="37" t="s">
        <v>99</v>
      </c>
      <c r="J7" s="37" t="s">
        <v>100</v>
      </c>
      <c r="K7" s="37" t="s">
        <v>101</v>
      </c>
      <c r="L7" s="37" t="s">
        <v>102</v>
      </c>
      <c r="M7" s="37" t="s">
        <v>103</v>
      </c>
      <c r="N7" s="38" t="s">
        <v>104</v>
      </c>
      <c r="O7" s="38" t="s">
        <v>105</v>
      </c>
      <c r="P7" s="38">
        <v>39.46</v>
      </c>
      <c r="Q7" s="38">
        <v>81</v>
      </c>
      <c r="R7" s="38">
        <v>2750</v>
      </c>
      <c r="S7" s="38">
        <v>5796</v>
      </c>
      <c r="T7" s="38">
        <v>53.3</v>
      </c>
      <c r="U7" s="38">
        <v>108.74</v>
      </c>
      <c r="V7" s="38">
        <v>2248</v>
      </c>
      <c r="W7" s="38">
        <v>1.1599999999999999</v>
      </c>
      <c r="X7" s="38">
        <v>1937.93</v>
      </c>
      <c r="Y7" s="38">
        <v>87.65</v>
      </c>
      <c r="Z7" s="38">
        <v>94.12</v>
      </c>
      <c r="AA7" s="38">
        <v>105.47</v>
      </c>
      <c r="AB7" s="38">
        <v>100.56</v>
      </c>
      <c r="AC7" s="38">
        <v>97.64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432.83</v>
      </c>
      <c r="BG7" s="38">
        <v>349.82</v>
      </c>
      <c r="BH7" s="38">
        <v>55.5</v>
      </c>
      <c r="BI7" s="38">
        <v>127.08</v>
      </c>
      <c r="BJ7" s="38">
        <v>208.29</v>
      </c>
      <c r="BK7" s="38">
        <v>1047.6500000000001</v>
      </c>
      <c r="BL7" s="38">
        <v>1124.26</v>
      </c>
      <c r="BM7" s="38">
        <v>1048.23</v>
      </c>
      <c r="BN7" s="38">
        <v>1130.42</v>
      </c>
      <c r="BO7" s="38">
        <v>1245.0999999999999</v>
      </c>
      <c r="BP7" s="38">
        <v>705.21</v>
      </c>
      <c r="BQ7" s="38">
        <v>100</v>
      </c>
      <c r="BR7" s="38">
        <v>100</v>
      </c>
      <c r="BS7" s="38">
        <v>100</v>
      </c>
      <c r="BT7" s="38">
        <v>100</v>
      </c>
      <c r="BU7" s="38">
        <v>100</v>
      </c>
      <c r="BV7" s="38">
        <v>74.040000000000006</v>
      </c>
      <c r="BW7" s="38">
        <v>80.58</v>
      </c>
      <c r="BX7" s="38">
        <v>78.92</v>
      </c>
      <c r="BY7" s="38">
        <v>74.17</v>
      </c>
      <c r="BZ7" s="38">
        <v>79.77</v>
      </c>
      <c r="CA7" s="38">
        <v>98.96</v>
      </c>
      <c r="CB7" s="38">
        <v>156.87</v>
      </c>
      <c r="CC7" s="38">
        <v>154.81</v>
      </c>
      <c r="CD7" s="38">
        <v>152.68</v>
      </c>
      <c r="CE7" s="38">
        <v>157.19999999999999</v>
      </c>
      <c r="CF7" s="38">
        <v>156.78</v>
      </c>
      <c r="CG7" s="38">
        <v>235.61</v>
      </c>
      <c r="CH7" s="38">
        <v>216.21</v>
      </c>
      <c r="CI7" s="38">
        <v>220.31</v>
      </c>
      <c r="CJ7" s="38">
        <v>230.95</v>
      </c>
      <c r="CK7" s="38">
        <v>214.56</v>
      </c>
      <c r="CL7" s="38">
        <v>134.52000000000001</v>
      </c>
      <c r="CM7" s="38">
        <v>59.75</v>
      </c>
      <c r="CN7" s="38">
        <v>57.44</v>
      </c>
      <c r="CO7" s="38">
        <v>59.19</v>
      </c>
      <c r="CP7" s="38">
        <v>56.13</v>
      </c>
      <c r="CQ7" s="38">
        <v>55.31</v>
      </c>
      <c r="CR7" s="38">
        <v>49.25</v>
      </c>
      <c r="CS7" s="38">
        <v>50.24</v>
      </c>
      <c r="CT7" s="38">
        <v>49.68</v>
      </c>
      <c r="CU7" s="38">
        <v>49.27</v>
      </c>
      <c r="CV7" s="38">
        <v>49.47</v>
      </c>
      <c r="CW7" s="38">
        <v>59.57</v>
      </c>
      <c r="CX7" s="38">
        <v>72.53</v>
      </c>
      <c r="CY7" s="38">
        <v>72.94</v>
      </c>
      <c r="CZ7" s="38">
        <v>74.55</v>
      </c>
      <c r="DA7" s="38">
        <v>76.3</v>
      </c>
      <c r="DB7" s="38">
        <v>77.45</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2022-02-07T01:57:26Z</cp:lastPrinted>
  <dcterms:created xsi:type="dcterms:W3CDTF">2021-12-03T07:47:25Z</dcterms:created>
  <dcterms:modified xsi:type="dcterms:W3CDTF">2022-02-07T01:57:27Z</dcterms:modified>
  <cp:category/>
</cp:coreProperties>
</file>