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3 枕崎市○\★完成版\"/>
    </mc:Choice>
  </mc:AlternateContent>
  <workbookProtection workbookAlgorithmName="SHA-512" workbookHashValue="7l5ijh9gGxMCBuzmd4/NmuONag3xyTYiNB8Y0Fs0bgkz47b1Qk/VLqihsr436MkbIrd4r6nuTCaW4lswzjGYbw==" workbookSaltValue="RNThyHoVbpyST8VmlUDa1g==" workbookSpinCount="100000" lockStructure="1"/>
  <bookViews>
    <workbookView xWindow="-120" yWindow="-120" windowWidth="19440" windowHeight="15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JJ80" i="4" s="1"/>
  <c r="ES7" i="5"/>
  <c r="ER7" i="5"/>
  <c r="EQ7" i="5"/>
  <c r="EP7" i="5"/>
  <c r="KC79" i="4" s="1"/>
  <c r="EO7" i="5"/>
  <c r="JJ79" i="4" s="1"/>
  <c r="EM7" i="5"/>
  <c r="HM80" i="4" s="1"/>
  <c r="EL7" i="5"/>
  <c r="EK7" i="5"/>
  <c r="EJ7" i="5"/>
  <c r="EI7" i="5"/>
  <c r="EH7" i="5"/>
  <c r="EG7" i="5"/>
  <c r="EF7" i="5"/>
  <c r="EE7" i="5"/>
  <c r="ED7" i="5"/>
  <c r="EB7" i="5"/>
  <c r="CS80" i="4" s="1"/>
  <c r="EA7" i="5"/>
  <c r="BZ80" i="4" s="1"/>
  <c r="DZ7" i="5"/>
  <c r="BG80" i="4" s="1"/>
  <c r="DY7" i="5"/>
  <c r="DX7" i="5"/>
  <c r="DW7" i="5"/>
  <c r="DV7" i="5"/>
  <c r="DU7" i="5"/>
  <c r="DT7" i="5"/>
  <c r="AN79" i="4" s="1"/>
  <c r="DS7" i="5"/>
  <c r="DQ7" i="5"/>
  <c r="DP7" i="5"/>
  <c r="DO7" i="5"/>
  <c r="DN7" i="5"/>
  <c r="DM7" i="5"/>
  <c r="KF56" i="4" s="1"/>
  <c r="DL7" i="5"/>
  <c r="DK7" i="5"/>
  <c r="DJ7" i="5"/>
  <c r="DI7" i="5"/>
  <c r="KU55" i="4" s="1"/>
  <c r="DH7" i="5"/>
  <c r="KF55" i="4" s="1"/>
  <c r="DF7" i="5"/>
  <c r="IZ56" i="4" s="1"/>
  <c r="DE7" i="5"/>
  <c r="DD7" i="5"/>
  <c r="DC7" i="5"/>
  <c r="DB7" i="5"/>
  <c r="DA7" i="5"/>
  <c r="IZ55" i="4" s="1"/>
  <c r="CZ7" i="5"/>
  <c r="IK55" i="4" s="1"/>
  <c r="CY7" i="5"/>
  <c r="CX7" i="5"/>
  <c r="CW7" i="5"/>
  <c r="CU7" i="5"/>
  <c r="FL56" i="4" s="1"/>
  <c r="CT7" i="5"/>
  <c r="EW56" i="4" s="1"/>
  <c r="CS7" i="5"/>
  <c r="EH56" i="4" s="1"/>
  <c r="CR7" i="5"/>
  <c r="CQ7" i="5"/>
  <c r="CP7" i="5"/>
  <c r="CO7" i="5"/>
  <c r="CN7" i="5"/>
  <c r="CM7" i="5"/>
  <c r="CL7" i="5"/>
  <c r="CJ7" i="5"/>
  <c r="CI7" i="5"/>
  <c r="CH7" i="5"/>
  <c r="AT56" i="4" s="1"/>
  <c r="CG7" i="5"/>
  <c r="AE56" i="4" s="1"/>
  <c r="CF7" i="5"/>
  <c r="P56" i="4" s="1"/>
  <c r="CE7" i="5"/>
  <c r="CD7" i="5"/>
  <c r="CC7" i="5"/>
  <c r="CB7" i="5"/>
  <c r="CA7" i="5"/>
  <c r="BY7" i="5"/>
  <c r="MN34" i="4" s="1"/>
  <c r="BX7" i="5"/>
  <c r="BW7" i="5"/>
  <c r="BV7" i="5"/>
  <c r="BU7" i="5"/>
  <c r="BT7" i="5"/>
  <c r="MN33" i="4" s="1"/>
  <c r="BS7" i="5"/>
  <c r="LY33" i="4" s="1"/>
  <c r="BR7" i="5"/>
  <c r="BQ7" i="5"/>
  <c r="BP7" i="5"/>
  <c r="BN7" i="5"/>
  <c r="BM7" i="5"/>
  <c r="IK34" i="4" s="1"/>
  <c r="BL7" i="5"/>
  <c r="HV34" i="4" s="1"/>
  <c r="BK7" i="5"/>
  <c r="BJ7" i="5"/>
  <c r="BI7" i="5"/>
  <c r="BH7" i="5"/>
  <c r="IK33" i="4" s="1"/>
  <c r="BG7" i="5"/>
  <c r="HV33" i="4" s="1"/>
  <c r="BF7" i="5"/>
  <c r="HG33" i="4" s="1"/>
  <c r="BE7" i="5"/>
  <c r="BC7" i="5"/>
  <c r="BB7" i="5"/>
  <c r="BA7" i="5"/>
  <c r="EH34" i="4" s="1"/>
  <c r="AZ7" i="5"/>
  <c r="DS34" i="4" s="1"/>
  <c r="AY7" i="5"/>
  <c r="DD34" i="4" s="1"/>
  <c r="AX7" i="5"/>
  <c r="AW7" i="5"/>
  <c r="AV7" i="5"/>
  <c r="AU7" i="5"/>
  <c r="AT7" i="5"/>
  <c r="AR7" i="5"/>
  <c r="BX34" i="4" s="1"/>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Y6" i="5"/>
  <c r="X6" i="5"/>
  <c r="W6" i="5"/>
  <c r="V6" i="5"/>
  <c r="U6" i="5"/>
  <c r="T6" i="5"/>
  <c r="S6" i="5"/>
  <c r="R6" i="5"/>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D90" i="4"/>
  <c r="C90" i="4"/>
  <c r="MH80" i="4"/>
  <c r="LO80" i="4"/>
  <c r="KV80" i="4"/>
  <c r="KC80" i="4"/>
  <c r="GT80" i="4"/>
  <c r="GA80" i="4"/>
  <c r="FH80" i="4"/>
  <c r="EO80" i="4"/>
  <c r="AN80" i="4"/>
  <c r="U80" i="4"/>
  <c r="MH79" i="4"/>
  <c r="LO79" i="4"/>
  <c r="KV79" i="4"/>
  <c r="HM79" i="4"/>
  <c r="GT79" i="4"/>
  <c r="GA79" i="4"/>
  <c r="FH79" i="4"/>
  <c r="EO79" i="4"/>
  <c r="CS79" i="4"/>
  <c r="BZ79" i="4"/>
  <c r="BG79" i="4"/>
  <c r="U79" i="4"/>
  <c r="MN56" i="4"/>
  <c r="LY56" i="4"/>
  <c r="LJ56" i="4"/>
  <c r="KU56" i="4"/>
  <c r="IK56" i="4"/>
  <c r="HV56" i="4"/>
  <c r="HG56" i="4"/>
  <c r="GR56" i="4"/>
  <c r="DS56" i="4"/>
  <c r="DD56" i="4"/>
  <c r="BX56" i="4"/>
  <c r="BI56" i="4"/>
  <c r="MN55" i="4"/>
  <c r="LY55" i="4"/>
  <c r="LJ55" i="4"/>
  <c r="HV55" i="4"/>
  <c r="HG55" i="4"/>
  <c r="GR55" i="4"/>
  <c r="FL55" i="4"/>
  <c r="EW55" i="4"/>
  <c r="EH55" i="4"/>
  <c r="DS55" i="4"/>
  <c r="DD55" i="4"/>
  <c r="BX55" i="4"/>
  <c r="BI55" i="4"/>
  <c r="AT55" i="4"/>
  <c r="AE55" i="4"/>
  <c r="P55" i="4"/>
  <c r="LY34" i="4"/>
  <c r="LJ34" i="4"/>
  <c r="KU34" i="4"/>
  <c r="KF34" i="4"/>
  <c r="IZ34" i="4"/>
  <c r="HG34" i="4"/>
  <c r="GR34" i="4"/>
  <c r="FL34" i="4"/>
  <c r="EW34" i="4"/>
  <c r="BI34" i="4"/>
  <c r="AT34" i="4"/>
  <c r="AE34" i="4"/>
  <c r="LJ33" i="4"/>
  <c r="KU33" i="4"/>
  <c r="KF33" i="4"/>
  <c r="IZ33" i="4"/>
  <c r="GR33" i="4"/>
  <c r="FL33" i="4"/>
  <c r="EW33" i="4"/>
  <c r="EH33" i="4"/>
  <c r="DS33" i="4"/>
  <c r="DD33" i="4"/>
  <c r="BX33" i="4"/>
  <c r="AT33" i="4"/>
  <c r="AE33" i="4"/>
  <c r="P33" i="4"/>
  <c r="LP12" i="4"/>
  <c r="JW12" i="4"/>
  <c r="ID12" i="4"/>
  <c r="FZ12" i="4"/>
  <c r="EG12" i="4"/>
  <c r="CN12" i="4"/>
  <c r="AU12" i="4"/>
  <c r="B12" i="4"/>
  <c r="LP10" i="4"/>
  <c r="JW10" i="4"/>
  <c r="FZ10" i="4"/>
  <c r="EG10" i="4"/>
  <c r="CN10" i="4"/>
  <c r="ID8" i="4"/>
  <c r="FZ8" i="4"/>
  <c r="EG8" i="4"/>
  <c r="CN8" i="4"/>
  <c r="AU8" i="4"/>
  <c r="B8" i="4"/>
  <c r="B6" i="4"/>
  <c r="MH78" i="4" l="1"/>
  <c r="IZ54" i="4"/>
  <c r="IZ32" i="4"/>
  <c r="HM78" i="4"/>
  <c r="FL54" i="4"/>
  <c r="FL32" i="4"/>
  <c r="CS78" i="4"/>
  <c r="BX54" i="4"/>
  <c r="BX32" i="4"/>
  <c r="MN32" i="4"/>
  <c r="MN54" i="4"/>
  <c r="C11" i="5"/>
  <c r="D11" i="5"/>
  <c r="E11" i="5"/>
  <c r="B11" i="5"/>
  <c r="JJ78" i="4" l="1"/>
  <c r="GR54" i="4"/>
  <c r="GR32" i="4"/>
  <c r="EO78" i="4"/>
  <c r="DD54" i="4"/>
  <c r="DD32" i="4"/>
  <c r="U78" i="4"/>
  <c r="P54" i="4"/>
  <c r="P32" i="4"/>
  <c r="KF32" i="4"/>
  <c r="KF54" i="4"/>
  <c r="FH78" i="4"/>
  <c r="DS54" i="4"/>
  <c r="DS32" i="4"/>
  <c r="AN78" i="4"/>
  <c r="AE54" i="4"/>
  <c r="AE32" i="4"/>
  <c r="KU54" i="4"/>
  <c r="KU32" i="4"/>
  <c r="KC78" i="4"/>
  <c r="HG54" i="4"/>
  <c r="HG32" i="4"/>
  <c r="LY54" i="4"/>
  <c r="LY32" i="4"/>
  <c r="LO78" i="4"/>
  <c r="IK54" i="4"/>
  <c r="IK32" i="4"/>
  <c r="GT78" i="4"/>
  <c r="EW54" i="4"/>
  <c r="EW32" i="4"/>
  <c r="BI32" i="4"/>
  <c r="BZ78" i="4"/>
  <c r="BI54" i="4"/>
  <c r="BG78" i="4"/>
  <c r="AT54" i="4"/>
  <c r="AT32" i="4"/>
  <c r="LJ54" i="4"/>
  <c r="LJ32" i="4"/>
  <c r="KV78" i="4"/>
  <c r="HV54" i="4"/>
  <c r="HV32" i="4"/>
  <c r="EH32" i="4"/>
  <c r="GA78" i="4"/>
  <c r="EH54"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<sst xmlns="http://schemas.openxmlformats.org/spreadsheetml/2006/main" count="325" uniqueCount="192">
  <si>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</si>
  <si>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</si>
  <si>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</si>
  <si>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</si>
  <si>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</si>
  <si>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</si>
  <si>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</si>
  <si>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</si>
  <si>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</si>
  <si>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</si>
  <si>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</si>
  <si>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</si>
  <si>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</si>
  <si>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</si>
  <si>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</si>
  <si>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</si>
  <si>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</si>
  <si>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</si>
  <si>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</si>
  <si>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</si>
  <si>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</si>
  <si>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</si>
  <si>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</si>
  <si>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</si>
  <si>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</si>
  <si>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</si>
  <si>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</si>
  <si>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</si>
  <si>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</si>
  <si>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</si>
  <si>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</si>
  <si>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</si>
  <si>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</si>
  <si>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</si>
  <si>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</si>
  <si>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</si>
  <si>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</si>
  <si>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</si>
  <si>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</si>
  <si>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</si>
  <si>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</si>
  <si>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</si>
  <si>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</si>
  <si>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</si>
  <si>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</si>
  <si>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</si>
  <si>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</si>
  <si>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</si>
  <si>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</si>
  <si>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</si>
  <si>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</si>
  <si>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</si>
  <si>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</si>
  <si>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</si>
  <si>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</si>
  <si>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</si>
  <si>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</si>
  <si>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</si>
  <si>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</si>
  <si>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</si>
  <si>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</si>
  <si>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</si>
  <si>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</si>
  <si>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</si>
  <si>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</si>
  <si>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</si>
  <si>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</si>
  <si>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</si>
  <si>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</si>
  <si>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</si>
  <si>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</si>
  <si>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</si>
  <si>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</si>
  <si>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</si>
  <si>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</si>
  <si>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</si>
  <si>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</si>
  <si>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</si>
  <si>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</si>
  <si>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</si>
  <si>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</si>
  <si>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</si>
  <si>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</si>
  <si>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</si>
  <si>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</si>
  <si>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</si>
  <si>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</si>
  <si>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</si>
  <si>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</si>
  <si>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</si>
  <si>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</si>
  <si>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</si>
  <si>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</si>
  <si>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</si>
  <si>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</si>
  <si>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</si>
  <si>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</si>
  <si>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</si>
  <si>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</si>
  <si>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</si>
  <si>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</si>
  <si>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</si>
  <si>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</si>
  <si>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</si>
  <si>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</si>
  <si>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</si>
  <si>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</si>
  <si>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</si>
  <si>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</si>
  <si>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</si>
  <si>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</si>
  <si>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</si>
  <si>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</si>
  <si>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</si>
  <si>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</si>
  <si>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</si>
  <si>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</si>
  <si>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</si>
  <si>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</si>
  <si>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</si>
  <si>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</si>
  <si>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</si>
  <si>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</si>
  <si>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</si>
  <si>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</si>
  <si>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</si>
  <si>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</si>
  <si>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</si>
  <si>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</si>
  <si>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</si>
  <si>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</si>
  <si>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</si>
  <si>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</si>
  <si>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</si>
  <si>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</si>
  <si>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</si>
  <si>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</si>
  <si>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</si>
  <si>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</si>
  <si>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</si>
  <si>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</si>
  <si>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</si>
  <si>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</si>
  <si>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</si>
  <si>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</si>
  <si>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</si>
  <si>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</si>
  <si>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</si>
  <si>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</si>
  <si>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</si>
  <si>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</si>
  <si>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</si>
  <si>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</si>
  <si>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</si>
  <si>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</si>
  <si>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</si>
  <si>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</si>
  <si>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</si>
  <si>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</si>
  <si>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</si>
  <si>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</si>
  <si>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</si>
  <si>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当該値(N-1)</t>
    <phoneticPr fontId="5"/>
  </si>
  <si>
    <t>当該値(N-4)</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</si>
  <si>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</si>
  <si>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</si>
  <si>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</si>
  <si>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</si>
  <si>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</si>
  <si>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</si>
  <si>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</si>
  <si>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枕崎市</t>
  </si>
  <si>
    <t>市立病院</t>
  </si>
  <si>
    <t>条例全部</t>
  </si>
  <si>
    <t>病院事業</t>
  </si>
  <si>
    <t>一般病院</t>
  </si>
  <si>
    <t>50床以上～100床未満</t>
  </si>
  <si>
    <t>学術・研究機関出身</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</si>
  <si>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</si>
  <si>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</si>
  <si>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</si>
  <si>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</si>
  <si>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</si>
  <si>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</si>
  <si>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</si>
  <si>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</si>
  <si>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</si>
  <si>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</si>
  <si>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平成24年4月1日より5床の減床を行い、55床の病院として施設面はリニューアルしているため、
①有形固定資産減価償却率は平均値より低くなっている。建物について当分の間は大掛かりな老朽化対策は不要と考えている。
②平均値を上回っているが、適正なメンテナンスや、補修を行いながら使用していきたい。
③平均値を下回っているが、適切な投資を行っていると考えている。</t>
    <phoneticPr fontId="5"/>
  </si>
  <si>
    <t xml:space="preserve"> 枕崎市立病院は昭和27年の開設以来、地域の中核となる国保診療施設として公平かつ良質な医療の確保に努めている。
　公立病院として、1次、2次救急への対応を行っており、民間医療機関が対応できない分野（不採算部門）への対応も積極的に行っている。
 休日、当番日での小児診療や新型コロナウイルス感染症患者の入院、外来対応、ワクチン接種等、行政や他の医療機関と連携し、地域のニーズに合う医療サービスを提供する。</t>
    <rPh sb="77" eb="78">
      <t>オコナ</t>
    </rPh>
    <rPh sb="122" eb="124">
      <t>キュウジツ</t>
    </rPh>
    <rPh sb="125" eb="127">
      <t>トウバン</t>
    </rPh>
    <rPh sb="127" eb="128">
      <t>ビ</t>
    </rPh>
    <rPh sb="130" eb="132">
      <t>ショウニ</t>
    </rPh>
    <rPh sb="132" eb="134">
      <t>シンリョウ</t>
    </rPh>
    <rPh sb="135" eb="137">
      <t>シンガタ</t>
    </rPh>
    <rPh sb="144" eb="147">
      <t>カンセンショウ</t>
    </rPh>
    <rPh sb="147" eb="149">
      <t>カンジャ</t>
    </rPh>
    <rPh sb="150" eb="152">
      <t>ニュウイン</t>
    </rPh>
    <rPh sb="153" eb="155">
      <t>ガイライ</t>
    </rPh>
    <rPh sb="155" eb="157">
      <t>タイオウ</t>
    </rPh>
    <rPh sb="162" eb="164">
      <t>セッシュ</t>
    </rPh>
    <rPh sb="164" eb="165">
      <t>トウ</t>
    </rPh>
    <rPh sb="166" eb="168">
      <t>ギョウセイ</t>
    </rPh>
    <rPh sb="169" eb="170">
      <t>タ</t>
    </rPh>
    <rPh sb="171" eb="173">
      <t>イリョウ</t>
    </rPh>
    <rPh sb="173" eb="175">
      <t>キカン</t>
    </rPh>
    <rPh sb="176" eb="178">
      <t>レンケイ</t>
    </rPh>
    <rPh sb="180" eb="182">
      <t>チイキ</t>
    </rPh>
    <rPh sb="187" eb="188">
      <t>ア</t>
    </rPh>
    <rPh sb="189" eb="191">
      <t>イリョウ</t>
    </rPh>
    <rPh sb="196" eb="198">
      <t>テイキョウ</t>
    </rPh>
    <phoneticPr fontId="5"/>
  </si>
  <si>
    <t>　これまで同様、新型コロナウイルス感染症への対応に加え、行政機関や他の医療福祉施設等と連携し地域の医療ニーズに応えていきたい。</t>
    <rPh sb="5" eb="7">
      <t>ドウヨウ</t>
    </rPh>
    <rPh sb="8" eb="10">
      <t>シンガタ</t>
    </rPh>
    <rPh sb="17" eb="20">
      <t>カンセンショウ</t>
    </rPh>
    <rPh sb="22" eb="24">
      <t>タイオウ</t>
    </rPh>
    <rPh sb="25" eb="26">
      <t>クワ</t>
    </rPh>
    <rPh sb="28" eb="30">
      <t>ギョウセイ</t>
    </rPh>
    <rPh sb="30" eb="32">
      <t>キカン</t>
    </rPh>
    <rPh sb="33" eb="34">
      <t>タ</t>
    </rPh>
    <rPh sb="35" eb="37">
      <t>イリョウ</t>
    </rPh>
    <rPh sb="37" eb="39">
      <t>フクシ</t>
    </rPh>
    <rPh sb="39" eb="41">
      <t>シセツ</t>
    </rPh>
    <rPh sb="41" eb="42">
      <t>トウ</t>
    </rPh>
    <rPh sb="43" eb="45">
      <t>レンケイ</t>
    </rPh>
    <rPh sb="46" eb="48">
      <t>チイキ</t>
    </rPh>
    <rPh sb="49" eb="51">
      <t>イリョウ</t>
    </rPh>
    <rPh sb="55" eb="56">
      <t>コタ</t>
    </rPh>
    <phoneticPr fontId="5"/>
  </si>
  <si>
    <t xml:space="preserve">①3年度は病床確保の補助金等により平均値を大きく上回っているが、コロナ禍の後も経常収支比率100％を目標にこれまで同様、収益の改善、経費の節減に努める。
②医業収支比率はコロナワクチンの接種料の増加等に伴い、1.9ポイント改善した。
④病床利用率について、一般病棟は前年に引き続き、病床確保影響で落ち込んだが、療養病棟の利用率が前年より12.5ポイントアップし全体で2.7ポイント改善された。
⑤⑥患者1人1日当たり収益は、治療行為、診療報酬の影響が大きい。病床稼働や患者増により収益につなげていく必要がある。
⑦コロナワクチン接種料の増加により、医業収益が増加したため、当比率が減少した。
⑧コロナワクチン接種料による医業収益の増加に加え、薬品費の減少により当比率が減少した。
</t>
    <rPh sb="2" eb="4">
      <t>ネンド</t>
    </rPh>
    <rPh sb="5" eb="7">
      <t>ビョウショウ</t>
    </rPh>
    <rPh sb="7" eb="9">
      <t>カクホ</t>
    </rPh>
    <rPh sb="10" eb="13">
      <t>ホジョキン</t>
    </rPh>
    <rPh sb="13" eb="14">
      <t>トウ</t>
    </rPh>
    <rPh sb="17" eb="20">
      <t>ヘイキンチ</t>
    </rPh>
    <rPh sb="21" eb="22">
      <t>オオ</t>
    </rPh>
    <rPh sb="24" eb="26">
      <t>ウワマワ</t>
    </rPh>
    <rPh sb="199" eb="201">
      <t>カンジャ</t>
    </rPh>
    <rPh sb="202" eb="203">
      <t>ニン</t>
    </rPh>
    <rPh sb="204" eb="205">
      <t>ニチ</t>
    </rPh>
    <rPh sb="205" eb="206">
      <t>ア</t>
    </rPh>
    <rPh sb="208" eb="210">
      <t>シュウエキ</t>
    </rPh>
    <rPh sb="212" eb="214">
      <t>チリョウ</t>
    </rPh>
    <rPh sb="214" eb="216">
      <t>コウイ</t>
    </rPh>
    <rPh sb="217" eb="219">
      <t>シンリョウ</t>
    </rPh>
    <rPh sb="219" eb="221">
      <t>ホウシュウ</t>
    </rPh>
    <rPh sb="222" eb="224">
      <t>エイキョウ</t>
    </rPh>
    <rPh sb="225" eb="226">
      <t>オオ</t>
    </rPh>
    <rPh sb="229" eb="231">
      <t>ビョウショウ</t>
    </rPh>
    <rPh sb="231" eb="233">
      <t>カドウ</t>
    </rPh>
    <rPh sb="234" eb="236">
      <t>カンジャ</t>
    </rPh>
    <rPh sb="236" eb="237">
      <t>ゾウ</t>
    </rPh>
    <rPh sb="240" eb="242">
      <t>シュウエキ</t>
    </rPh>
    <rPh sb="249" eb="251">
      <t>ヒツヨウ</t>
    </rPh>
    <rPh sb="264" eb="266">
      <t>セッシュ</t>
    </rPh>
    <rPh sb="266" eb="267">
      <t>リョウ</t>
    </rPh>
    <rPh sb="268" eb="270">
      <t>ゾウカ</t>
    </rPh>
    <rPh sb="274" eb="276">
      <t>イギョウ</t>
    </rPh>
    <rPh sb="276" eb="278">
      <t>シュウエキ</t>
    </rPh>
    <rPh sb="279" eb="281">
      <t>ゾウカ</t>
    </rPh>
    <rPh sb="286" eb="287">
      <t>トウ</t>
    </rPh>
    <rPh sb="287" eb="289">
      <t>ヒリツ</t>
    </rPh>
    <rPh sb="290" eb="292">
      <t>ゲンショウ</t>
    </rPh>
    <rPh sb="304" eb="306">
      <t>セッシュ</t>
    </rPh>
    <rPh sb="306" eb="307">
      <t>リョウ</t>
    </rPh>
    <rPh sb="310" eb="312">
      <t>イギョウ</t>
    </rPh>
    <rPh sb="312" eb="314">
      <t>シュウエキ</t>
    </rPh>
    <rPh sb="315" eb="317">
      <t>ゾウカ</t>
    </rPh>
    <rPh sb="318" eb="319">
      <t>クワ</t>
    </rPh>
    <rPh sb="321" eb="323">
      <t>ヤクヒン</t>
    </rPh>
    <rPh sb="323" eb="324">
      <t>ヒ</t>
    </rPh>
    <rPh sb="325" eb="327">
      <t>ゲンショウ</t>
    </rPh>
    <rPh sb="330" eb="331">
      <t>トウ</t>
    </rPh>
    <rPh sb="331" eb="333">
      <t>ヒリツ</t>
    </rPh>
    <rPh sb="334" eb="33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</si>
</sst>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91</c:v>
                </c:pt>
                <c:pt idx="1">
                  <c:v>88.3</c:v>
                </c:pt>
                <c:pt idx="2">
                  <c:v>88.1</c:v>
                </c:pt>
                <c:pt idx="3">
                  <c:v>74.2</c:v>
                </c:pt>
                <c:pt idx="4">
                  <c:v>76.900000000000006</c:v>
                </c:pt>
              </c:numCache>
            </c:numRef>
          </c:val>
          <c:extLst>
            <c:ext xmlns:c16="http://schemas.microsoft.com/office/drawing/2014/chart" uri="{C3380CC4-5D6E-409C-BE32-E72D297353CC}">
              <c16:uniqueId val="{00000000-9A51-47A4-8813-B22DF51170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9A51-47A4-8813-B22DF51170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67-4608-8484-5795B91006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167-4608-8484-5795B91006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86.9</c:v>
                </c:pt>
                <c:pt idx="1">
                  <c:v>84.8</c:v>
                </c:pt>
                <c:pt idx="2">
                  <c:v>81.400000000000006</c:v>
                </c:pt>
                <c:pt idx="3">
                  <c:v>75.7</c:v>
                </c:pt>
                <c:pt idx="4">
                  <c:v>77.599999999999994</c:v>
                </c:pt>
              </c:numCache>
            </c:numRef>
          </c:val>
          <c:extLst>
            <c:ext xmlns:c16="http://schemas.microsoft.com/office/drawing/2014/chart" uri="{C3380CC4-5D6E-409C-BE32-E72D297353CC}">
              <c16:uniqueId val="{00000000-4782-4256-B9A3-E57C1939AF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4782-4256-B9A3-E57C1939AF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101.1</c:v>
                </c:pt>
                <c:pt idx="1">
                  <c:v>100.8</c:v>
                </c:pt>
                <c:pt idx="2">
                  <c:v>99.3</c:v>
                </c:pt>
                <c:pt idx="3">
                  <c:v>99.7</c:v>
                </c:pt>
                <c:pt idx="4">
                  <c:v>111.4</c:v>
                </c:pt>
              </c:numCache>
            </c:numRef>
          </c:val>
          <c:extLst>
            <c:ext xmlns:c16="http://schemas.microsoft.com/office/drawing/2014/chart" uri="{C3380CC4-5D6E-409C-BE32-E72D297353CC}">
              <c16:uniqueId val="{00000000-32D5-441E-BF3D-22FC22CEBF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32D5-441E-BF3D-22FC22CEBF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31.7</c:v>
                </c:pt>
                <c:pt idx="1">
                  <c:v>35.700000000000003</c:v>
                </c:pt>
                <c:pt idx="2">
                  <c:v>39.299999999999997</c:v>
                </c:pt>
                <c:pt idx="3">
                  <c:v>43.4</c:v>
                </c:pt>
                <c:pt idx="4">
                  <c:v>46.9</c:v>
                </c:pt>
              </c:numCache>
            </c:numRef>
          </c:val>
          <c:extLst>
            <c:ext xmlns:c16="http://schemas.microsoft.com/office/drawing/2014/chart" uri="{C3380CC4-5D6E-409C-BE32-E72D297353CC}">
              <c16:uniqueId val="{00000000-7B40-460F-8203-1BCF590871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7B40-460F-8203-1BCF590871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c:v>
                </c:pt>
                <c:pt idx="1">
                  <c:v>81.099999999999994</c:v>
                </c:pt>
                <c:pt idx="2">
                  <c:v>77.099999999999994</c:v>
                </c:pt>
                <c:pt idx="3">
                  <c:v>79.2</c:v>
                </c:pt>
                <c:pt idx="4">
                  <c:v>76.900000000000006</c:v>
                </c:pt>
              </c:numCache>
            </c:numRef>
          </c:val>
          <c:extLst>
            <c:ext xmlns:c16="http://schemas.microsoft.com/office/drawing/2014/chart" uri="{C3380CC4-5D6E-409C-BE32-E72D297353CC}">
              <c16:uniqueId val="{00000000-7AF1-48E5-BBBD-19E9DCF83C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7AF1-48E5-BBBD-19E9DCF83C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23233145</c:v>
                </c:pt>
                <c:pt idx="1">
                  <c:v>23515236</c:v>
                </c:pt>
                <c:pt idx="2">
                  <c:v>23611600</c:v>
                </c:pt>
                <c:pt idx="3">
                  <c:v>23687545</c:v>
                </c:pt>
                <c:pt idx="4">
                  <c:v>23890800</c:v>
                </c:pt>
              </c:numCache>
            </c:numRef>
          </c:val>
          <c:extLst>
            <c:ext xmlns:c16="http://schemas.microsoft.com/office/drawing/2014/chart" uri="{C3380CC4-5D6E-409C-BE32-E72D297353CC}">
              <c16:uniqueId val="{00000000-4E18-4A3B-BDE1-5F44A7A31AA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4E18-4A3B-BDE1-5F44A7A31AA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7.6</c:v>
                </c:pt>
                <c:pt idx="1">
                  <c:v>7</c:v>
                </c:pt>
                <c:pt idx="2">
                  <c:v>7.5</c:v>
                </c:pt>
                <c:pt idx="3">
                  <c:v>8.6999999999999993</c:v>
                </c:pt>
                <c:pt idx="4">
                  <c:v>6.7</c:v>
                </c:pt>
              </c:numCache>
            </c:numRef>
          </c:val>
          <c:extLst>
            <c:ext xmlns:c16="http://schemas.microsoft.com/office/drawing/2014/chart" uri="{C3380CC4-5D6E-409C-BE32-E72D297353CC}">
              <c16:uniqueId val="{00000000-2B55-43F3-A6FA-1BEE3A4468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B55-43F3-A6FA-1BEE3A4468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55.7</c:v>
                </c:pt>
                <c:pt idx="1">
                  <c:v>58.6</c:v>
                </c:pt>
                <c:pt idx="2">
                  <c:v>63.1</c:v>
                </c:pt>
                <c:pt idx="3">
                  <c:v>81.599999999999994</c:v>
                </c:pt>
                <c:pt idx="4">
                  <c:v>80.5</c:v>
                </c:pt>
              </c:numCache>
            </c:numRef>
          </c:val>
          <c:extLst>
            <c:ext xmlns:c16="http://schemas.microsoft.com/office/drawing/2014/chart" uri="{C3380CC4-5D6E-409C-BE32-E72D297353CC}">
              <c16:uniqueId val="{00000000-92A1-403D-A405-0F85109B5E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2A1-403D-A405-0F85109B5E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8553</c:v>
                </c:pt>
                <c:pt idx="1">
                  <c:v>8334</c:v>
                </c:pt>
                <c:pt idx="2">
                  <c:v>7963</c:v>
                </c:pt>
                <c:pt idx="3">
                  <c:v>8661</c:v>
                </c:pt>
                <c:pt idx="4">
                  <c:v>8914</c:v>
                </c:pt>
              </c:numCache>
            </c:numRef>
          </c:val>
          <c:extLst>
            <c:ext xmlns:c16="http://schemas.microsoft.com/office/drawing/2014/chart" uri="{C3380CC4-5D6E-409C-BE32-E72D297353CC}">
              <c16:uniqueId val="{00000000-F114-4762-B392-457F7C2A8B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F114-4762-B392-457F7C2A8BC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21687</c:v>
                </c:pt>
                <c:pt idx="1">
                  <c:v>20942</c:v>
                </c:pt>
                <c:pt idx="2">
                  <c:v>21072</c:v>
                </c:pt>
                <c:pt idx="3">
                  <c:v>23032</c:v>
                </c:pt>
                <c:pt idx="4">
                  <c:v>21507</c:v>
                </c:pt>
              </c:numCache>
            </c:numRef>
          </c:val>
          <c:extLst>
            <c:ext xmlns:c16="http://schemas.microsoft.com/office/drawing/2014/chart" uri="{C3380CC4-5D6E-409C-BE32-E72D297353CC}">
              <c16:uniqueId val="{00000000-E1D4-4E69-96DA-6FC18E6336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E1D4-4E69-96DA-6FC18E6336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鹿児島県枕崎市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29</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20020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3618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29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99.3</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111.4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84.8</v>
      </c>
      <c r="DT33" s="129"/>
      <c r="DU33" s="129"/>
      <c r="DV33" s="129"/>
      <c r="DW33" s="129"/>
      <c r="DX33" s="129"/>
      <c r="DY33" s="129"/>
      <c r="DZ33" s="129"/>
      <c r="EA33" s="129"/>
      <c r="EB33" s="129"/>
      <c r="EC33" s="129"/>
      <c r="ED33" s="129"/>
      <c r="EE33" s="129"/>
      <c r="EF33" s="129"/>
      <c r="EG33" s="130"/>
      <c r="EH33" s="128">
        <f>データ!AV7</f>
        <v>81.400000000000006</v>
      </c>
      <c r="EI33" s="129"/>
      <c r="EJ33" s="129"/>
      <c r="EK33" s="129"/>
      <c r="EL33" s="129"/>
      <c r="EM33" s="129"/>
      <c r="EN33" s="129"/>
      <c r="EO33" s="129"/>
      <c r="EP33" s="129"/>
      <c r="EQ33" s="129"/>
      <c r="ER33" s="129"/>
      <c r="ES33" s="129"/>
      <c r="ET33" s="129"/>
      <c r="EU33" s="129"/>
      <c r="EV33" s="130"/>
      <c r="EW33" s="128">
        <f>データ!AW7</f>
        <v>75.7</v>
      </c>
      <c r="EX33" s="129"/>
      <c r="EY33" s="129"/>
      <c r="EZ33" s="129"/>
      <c r="FA33" s="129"/>
      <c r="FB33" s="129"/>
      <c r="FC33" s="129"/>
      <c r="FD33" s="129"/>
      <c r="FE33" s="129"/>
      <c r="FF33" s="129"/>
      <c r="FG33" s="129"/>
      <c r="FH33" s="129"/>
      <c r="FI33" s="129"/>
      <c r="FJ33" s="129"/>
      <c r="FK33" s="130"/>
      <c r="FL33" s="128">
        <f>データ!AX7</f>
        <v>77.599999999999994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91</v>
      </c>
      <c r="KG33" s="129"/>
      <c r="KH33" s="129"/>
      <c r="KI33" s="129"/>
      <c r="KJ33" s="129"/>
      <c r="KK33" s="129"/>
      <c r="KL33" s="129"/>
      <c r="KM33" s="129"/>
      <c r="KN33" s="129"/>
      <c r="KO33" s="129"/>
      <c r="KP33" s="129"/>
      <c r="KQ33" s="129"/>
      <c r="KR33" s="129"/>
      <c r="KS33" s="129"/>
      <c r="KT33" s="130"/>
      <c r="KU33" s="128">
        <f>データ!BQ7</f>
        <v>88.3</v>
      </c>
      <c r="KV33" s="129"/>
      <c r="KW33" s="129"/>
      <c r="KX33" s="129"/>
      <c r="KY33" s="129"/>
      <c r="KZ33" s="129"/>
      <c r="LA33" s="129"/>
      <c r="LB33" s="129"/>
      <c r="LC33" s="129"/>
      <c r="LD33" s="129"/>
      <c r="LE33" s="129"/>
      <c r="LF33" s="129"/>
      <c r="LG33" s="129"/>
      <c r="LH33" s="129"/>
      <c r="LI33" s="130"/>
      <c r="LJ33" s="128">
        <f>データ!BR7</f>
        <v>88.1</v>
      </c>
      <c r="LK33" s="129"/>
      <c r="LL33" s="129"/>
      <c r="LM33" s="129"/>
      <c r="LN33" s="129"/>
      <c r="LO33" s="129"/>
      <c r="LP33" s="129"/>
      <c r="LQ33" s="129"/>
      <c r="LR33" s="129"/>
      <c r="LS33" s="129"/>
      <c r="LT33" s="129"/>
      <c r="LU33" s="129"/>
      <c r="LV33" s="129"/>
      <c r="LW33" s="129"/>
      <c r="LX33" s="130"/>
      <c r="LY33" s="128">
        <f>データ!BS7</f>
        <v>74.2</v>
      </c>
      <c r="LZ33" s="129"/>
      <c r="MA33" s="129"/>
      <c r="MB33" s="129"/>
      <c r="MC33" s="129"/>
      <c r="MD33" s="129"/>
      <c r="ME33" s="129"/>
      <c r="MF33" s="129"/>
      <c r="MG33" s="129"/>
      <c r="MH33" s="129"/>
      <c r="MI33" s="129"/>
      <c r="MJ33" s="129"/>
      <c r="MK33" s="129"/>
      <c r="ML33" s="129"/>
      <c r="MM33" s="130"/>
      <c r="MN33" s="128">
        <f>データ!BT7</f>
        <v>76.900000000000006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191</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188</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8">
        <f>データ!CA7</f>
        <v>21687</v>
      </c>
      <c r="Q55" s="139"/>
      <c r="R55" s="139"/>
      <c r="S55" s="139"/>
      <c r="T55" s="139"/>
      <c r="U55" s="139"/>
      <c r="V55" s="139"/>
      <c r="W55" s="139"/>
      <c r="X55" s="139"/>
      <c r="Y55" s="139"/>
      <c r="Z55" s="139"/>
      <c r="AA55" s="139"/>
      <c r="AB55" s="139"/>
      <c r="AC55" s="139"/>
      <c r="AD55" s="140"/>
      <c r="AE55" s="138">
        <f>データ!CB7</f>
        <v>20942</v>
      </c>
      <c r="AF55" s="139"/>
      <c r="AG55" s="139"/>
      <c r="AH55" s="139"/>
      <c r="AI55" s="139"/>
      <c r="AJ55" s="139"/>
      <c r="AK55" s="139"/>
      <c r="AL55" s="139"/>
      <c r="AM55" s="139"/>
      <c r="AN55" s="139"/>
      <c r="AO55" s="139"/>
      <c r="AP55" s="139"/>
      <c r="AQ55" s="139"/>
      <c r="AR55" s="139"/>
      <c r="AS55" s="140"/>
      <c r="AT55" s="138">
        <f>データ!CC7</f>
        <v>21072</v>
      </c>
      <c r="AU55" s="139"/>
      <c r="AV55" s="139"/>
      <c r="AW55" s="139"/>
      <c r="AX55" s="139"/>
      <c r="AY55" s="139"/>
      <c r="AZ55" s="139"/>
      <c r="BA55" s="139"/>
      <c r="BB55" s="139"/>
      <c r="BC55" s="139"/>
      <c r="BD55" s="139"/>
      <c r="BE55" s="139"/>
      <c r="BF55" s="139"/>
      <c r="BG55" s="139"/>
      <c r="BH55" s="140"/>
      <c r="BI55" s="138">
        <f>データ!CD7</f>
        <v>23032</v>
      </c>
      <c r="BJ55" s="139"/>
      <c r="BK55" s="139"/>
      <c r="BL55" s="139"/>
      <c r="BM55" s="139"/>
      <c r="BN55" s="139"/>
      <c r="BO55" s="139"/>
      <c r="BP55" s="139"/>
      <c r="BQ55" s="139"/>
      <c r="BR55" s="139"/>
      <c r="BS55" s="139"/>
      <c r="BT55" s="139"/>
      <c r="BU55" s="139"/>
      <c r="BV55" s="139"/>
      <c r="BW55" s="140"/>
      <c r="BX55" s="138">
        <f>データ!CE7</f>
        <v>21507</v>
      </c>
      <c r="BY55" s="139"/>
      <c r="BZ55" s="139"/>
      <c r="CA55" s="139"/>
      <c r="CB55" s="139"/>
      <c r="CC55" s="139"/>
      <c r="CD55" s="139"/>
      <c r="CE55" s="139"/>
      <c r="CF55" s="139"/>
      <c r="CG55" s="139"/>
      <c r="CH55" s="139"/>
      <c r="CI55" s="139"/>
      <c r="CJ55" s="139"/>
      <c r="CK55" s="139"/>
      <c r="CL55" s="140"/>
      <c r="CO55" s="5"/>
      <c r="CP55" s="5"/>
      <c r="CQ55" s="5"/>
      <c r="CR55" s="5"/>
      <c r="CS55" s="5"/>
      <c r="CT55" s="5"/>
      <c r="CU55" s="127" t="s">
        <v>57</v>
      </c>
      <c r="CV55" s="127"/>
      <c r="CW55" s="127"/>
      <c r="CX55" s="127"/>
      <c r="CY55" s="127"/>
      <c r="CZ55" s="127"/>
      <c r="DA55" s="127"/>
      <c r="DB55" s="127"/>
      <c r="DC55" s="127"/>
      <c r="DD55" s="138">
        <f>データ!CL7</f>
        <v>8553</v>
      </c>
      <c r="DE55" s="139"/>
      <c r="DF55" s="139"/>
      <c r="DG55" s="139"/>
      <c r="DH55" s="139"/>
      <c r="DI55" s="139"/>
      <c r="DJ55" s="139"/>
      <c r="DK55" s="139"/>
      <c r="DL55" s="139"/>
      <c r="DM55" s="139"/>
      <c r="DN55" s="139"/>
      <c r="DO55" s="139"/>
      <c r="DP55" s="139"/>
      <c r="DQ55" s="139"/>
      <c r="DR55" s="140"/>
      <c r="DS55" s="138">
        <f>データ!CM7</f>
        <v>8334</v>
      </c>
      <c r="DT55" s="139"/>
      <c r="DU55" s="139"/>
      <c r="DV55" s="139"/>
      <c r="DW55" s="139"/>
      <c r="DX55" s="139"/>
      <c r="DY55" s="139"/>
      <c r="DZ55" s="139"/>
      <c r="EA55" s="139"/>
      <c r="EB55" s="139"/>
      <c r="EC55" s="139"/>
      <c r="ED55" s="139"/>
      <c r="EE55" s="139"/>
      <c r="EF55" s="139"/>
      <c r="EG55" s="140"/>
      <c r="EH55" s="138">
        <f>データ!CN7</f>
        <v>7963</v>
      </c>
      <c r="EI55" s="139"/>
      <c r="EJ55" s="139"/>
      <c r="EK55" s="139"/>
      <c r="EL55" s="139"/>
      <c r="EM55" s="139"/>
      <c r="EN55" s="139"/>
      <c r="EO55" s="139"/>
      <c r="EP55" s="139"/>
      <c r="EQ55" s="139"/>
      <c r="ER55" s="139"/>
      <c r="ES55" s="139"/>
      <c r="ET55" s="139"/>
      <c r="EU55" s="139"/>
      <c r="EV55" s="140"/>
      <c r="EW55" s="138">
        <f>データ!CO7</f>
        <v>8661</v>
      </c>
      <c r="EX55" s="139"/>
      <c r="EY55" s="139"/>
      <c r="EZ55" s="139"/>
      <c r="FA55" s="139"/>
      <c r="FB55" s="139"/>
      <c r="FC55" s="139"/>
      <c r="FD55" s="139"/>
      <c r="FE55" s="139"/>
      <c r="FF55" s="139"/>
      <c r="FG55" s="139"/>
      <c r="FH55" s="139"/>
      <c r="FI55" s="139"/>
      <c r="FJ55" s="139"/>
      <c r="FK55" s="140"/>
      <c r="FL55" s="138">
        <f>データ!CP7</f>
        <v>8914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7" t="s">
        <v>57</v>
      </c>
      <c r="GJ55" s="127"/>
      <c r="GK55" s="127"/>
      <c r="GL55" s="127"/>
      <c r="GM55" s="127"/>
      <c r="GN55" s="127"/>
      <c r="GO55" s="127"/>
      <c r="GP55" s="127"/>
      <c r="GQ55" s="127"/>
      <c r="GR55" s="128">
        <f>データ!CW7</f>
        <v>55.7</v>
      </c>
      <c r="GS55" s="129"/>
      <c r="GT55" s="129"/>
      <c r="GU55" s="129"/>
      <c r="GV55" s="129"/>
      <c r="GW55" s="129"/>
      <c r="GX55" s="129"/>
      <c r="GY55" s="129"/>
      <c r="GZ55" s="129"/>
      <c r="HA55" s="129"/>
      <c r="HB55" s="129"/>
      <c r="HC55" s="129"/>
      <c r="HD55" s="129"/>
      <c r="HE55" s="129"/>
      <c r="HF55" s="130"/>
      <c r="HG55" s="128">
        <f>データ!CX7</f>
        <v>58.6</v>
      </c>
      <c r="HH55" s="129"/>
      <c r="HI55" s="129"/>
      <c r="HJ55" s="129"/>
      <c r="HK55" s="129"/>
      <c r="HL55" s="129"/>
      <c r="HM55" s="129"/>
      <c r="HN55" s="129"/>
      <c r="HO55" s="129"/>
      <c r="HP55" s="129"/>
      <c r="HQ55" s="129"/>
      <c r="HR55" s="129"/>
      <c r="HS55" s="129"/>
      <c r="HT55" s="129"/>
      <c r="HU55" s="130"/>
      <c r="HV55" s="128">
        <f>データ!CY7</f>
        <v>63.1</v>
      </c>
      <c r="HW55" s="129"/>
      <c r="HX55" s="129"/>
      <c r="HY55" s="129"/>
      <c r="HZ55" s="129"/>
      <c r="IA55" s="129"/>
      <c r="IB55" s="129"/>
      <c r="IC55" s="129"/>
      <c r="ID55" s="129"/>
      <c r="IE55" s="129"/>
      <c r="IF55" s="129"/>
      <c r="IG55" s="129"/>
      <c r="IH55" s="129"/>
      <c r="II55" s="129"/>
      <c r="IJ55" s="130"/>
      <c r="IK55" s="128">
        <f>データ!CZ7</f>
        <v>81.599999999999994</v>
      </c>
      <c r="IL55" s="129"/>
      <c r="IM55" s="129"/>
      <c r="IN55" s="129"/>
      <c r="IO55" s="129"/>
      <c r="IP55" s="129"/>
      <c r="IQ55" s="129"/>
      <c r="IR55" s="129"/>
      <c r="IS55" s="129"/>
      <c r="IT55" s="129"/>
      <c r="IU55" s="129"/>
      <c r="IV55" s="129"/>
      <c r="IW55" s="129"/>
      <c r="IX55" s="129"/>
      <c r="IY55" s="130"/>
      <c r="IZ55" s="128">
        <f>データ!DA7</f>
        <v>80.5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7.6</v>
      </c>
      <c r="KG55" s="129"/>
      <c r="KH55" s="129"/>
      <c r="KI55" s="129"/>
      <c r="KJ55" s="129"/>
      <c r="KK55" s="129"/>
      <c r="KL55" s="129"/>
      <c r="KM55" s="129"/>
      <c r="KN55" s="129"/>
      <c r="KO55" s="129"/>
      <c r="KP55" s="129"/>
      <c r="KQ55" s="129"/>
      <c r="KR55" s="129"/>
      <c r="KS55" s="129"/>
      <c r="KT55" s="130"/>
      <c r="KU55" s="128">
        <f>データ!DI7</f>
        <v>7</v>
      </c>
      <c r="KV55" s="129"/>
      <c r="KW55" s="129"/>
      <c r="KX55" s="129"/>
      <c r="KY55" s="129"/>
      <c r="KZ55" s="129"/>
      <c r="LA55" s="129"/>
      <c r="LB55" s="129"/>
      <c r="LC55" s="129"/>
      <c r="LD55" s="129"/>
      <c r="LE55" s="129"/>
      <c r="LF55" s="129"/>
      <c r="LG55" s="129"/>
      <c r="LH55" s="129"/>
      <c r="LI55" s="130"/>
      <c r="LJ55" s="128">
        <f>データ!DJ7</f>
        <v>7.5</v>
      </c>
      <c r="LK55" s="129"/>
      <c r="LL55" s="129"/>
      <c r="LM55" s="129"/>
      <c r="LN55" s="129"/>
      <c r="LO55" s="129"/>
      <c r="LP55" s="129"/>
      <c r="LQ55" s="129"/>
      <c r="LR55" s="129"/>
      <c r="LS55" s="129"/>
      <c r="LT55" s="129"/>
      <c r="LU55" s="129"/>
      <c r="LV55" s="129"/>
      <c r="LW55" s="129"/>
      <c r="LX55" s="130"/>
      <c r="LY55" s="128">
        <f>データ!DK7</f>
        <v>8.6999999999999993</v>
      </c>
      <c r="LZ55" s="129"/>
      <c r="MA55" s="129"/>
      <c r="MB55" s="129"/>
      <c r="MC55" s="129"/>
      <c r="MD55" s="129"/>
      <c r="ME55" s="129"/>
      <c r="MF55" s="129"/>
      <c r="MG55" s="129"/>
      <c r="MH55" s="129"/>
      <c r="MI55" s="129"/>
      <c r="MJ55" s="129"/>
      <c r="MK55" s="129"/>
      <c r="ML55" s="129"/>
      <c r="MM55" s="130"/>
      <c r="MN55" s="128">
        <f>データ!DL7</f>
        <v>6.7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8">
        <f>データ!CF7</f>
        <v>25249</v>
      </c>
      <c r="Q56" s="139"/>
      <c r="R56" s="139"/>
      <c r="S56" s="139"/>
      <c r="T56" s="139"/>
      <c r="U56" s="139"/>
      <c r="V56" s="139"/>
      <c r="W56" s="139"/>
      <c r="X56" s="139"/>
      <c r="Y56" s="139"/>
      <c r="Z56" s="139"/>
      <c r="AA56" s="139"/>
      <c r="AB56" s="139"/>
      <c r="AC56" s="139"/>
      <c r="AD56" s="140"/>
      <c r="AE56" s="138">
        <f>データ!CG7</f>
        <v>25711</v>
      </c>
      <c r="AF56" s="139"/>
      <c r="AG56" s="139"/>
      <c r="AH56" s="139"/>
      <c r="AI56" s="139"/>
      <c r="AJ56" s="139"/>
      <c r="AK56" s="139"/>
      <c r="AL56" s="139"/>
      <c r="AM56" s="139"/>
      <c r="AN56" s="139"/>
      <c r="AO56" s="139"/>
      <c r="AP56" s="139"/>
      <c r="AQ56" s="139"/>
      <c r="AR56" s="139"/>
      <c r="AS56" s="140"/>
      <c r="AT56" s="138">
        <f>データ!CH7</f>
        <v>26415</v>
      </c>
      <c r="AU56" s="139"/>
      <c r="AV56" s="139"/>
      <c r="AW56" s="139"/>
      <c r="AX56" s="139"/>
      <c r="AY56" s="139"/>
      <c r="AZ56" s="139"/>
      <c r="BA56" s="139"/>
      <c r="BB56" s="139"/>
      <c r="BC56" s="139"/>
      <c r="BD56" s="139"/>
      <c r="BE56" s="139"/>
      <c r="BF56" s="139"/>
      <c r="BG56" s="139"/>
      <c r="BH56" s="140"/>
      <c r="BI56" s="138">
        <f>データ!CI7</f>
        <v>27227</v>
      </c>
      <c r="BJ56" s="139"/>
      <c r="BK56" s="139"/>
      <c r="BL56" s="139"/>
      <c r="BM56" s="139"/>
      <c r="BN56" s="139"/>
      <c r="BO56" s="139"/>
      <c r="BP56" s="139"/>
      <c r="BQ56" s="139"/>
      <c r="BR56" s="139"/>
      <c r="BS56" s="139"/>
      <c r="BT56" s="139"/>
      <c r="BU56" s="139"/>
      <c r="BV56" s="139"/>
      <c r="BW56" s="140"/>
      <c r="BX56" s="138">
        <f>データ!CJ7</f>
        <v>28176</v>
      </c>
      <c r="BY56" s="139"/>
      <c r="BZ56" s="139"/>
      <c r="CA56" s="139"/>
      <c r="CB56" s="139"/>
      <c r="CC56" s="139"/>
      <c r="CD56" s="139"/>
      <c r="CE56" s="139"/>
      <c r="CF56" s="139"/>
      <c r="CG56" s="139"/>
      <c r="CH56" s="139"/>
      <c r="CI56" s="139"/>
      <c r="CJ56" s="139"/>
      <c r="CK56" s="139"/>
      <c r="CL56" s="140"/>
      <c r="CO56" s="5"/>
      <c r="CP56" s="5"/>
      <c r="CQ56" s="5"/>
      <c r="CR56" s="5"/>
      <c r="CS56" s="5"/>
      <c r="CT56" s="5"/>
      <c r="CU56" s="127" t="s">
        <v>59</v>
      </c>
      <c r="CV56" s="127"/>
      <c r="CW56" s="127"/>
      <c r="CX56" s="127"/>
      <c r="CY56" s="127"/>
      <c r="CZ56" s="127"/>
      <c r="DA56" s="127"/>
      <c r="DB56" s="127"/>
      <c r="DC56" s="127"/>
      <c r="DD56" s="138">
        <f>データ!CQ7</f>
        <v>8852</v>
      </c>
      <c r="DE56" s="139"/>
      <c r="DF56" s="139"/>
      <c r="DG56" s="139"/>
      <c r="DH56" s="139"/>
      <c r="DI56" s="139"/>
      <c r="DJ56" s="139"/>
      <c r="DK56" s="139"/>
      <c r="DL56" s="139"/>
      <c r="DM56" s="139"/>
      <c r="DN56" s="139"/>
      <c r="DO56" s="139"/>
      <c r="DP56" s="139"/>
      <c r="DQ56" s="139"/>
      <c r="DR56" s="140"/>
      <c r="DS56" s="138">
        <f>データ!CR7</f>
        <v>9060</v>
      </c>
      <c r="DT56" s="139"/>
      <c r="DU56" s="139"/>
      <c r="DV56" s="139"/>
      <c r="DW56" s="139"/>
      <c r="DX56" s="139"/>
      <c r="DY56" s="139"/>
      <c r="DZ56" s="139"/>
      <c r="EA56" s="139"/>
      <c r="EB56" s="139"/>
      <c r="EC56" s="139"/>
      <c r="ED56" s="139"/>
      <c r="EE56" s="139"/>
      <c r="EF56" s="139"/>
      <c r="EG56" s="140"/>
      <c r="EH56" s="138">
        <f>データ!CS7</f>
        <v>9135</v>
      </c>
      <c r="EI56" s="139"/>
      <c r="EJ56" s="139"/>
      <c r="EK56" s="139"/>
      <c r="EL56" s="139"/>
      <c r="EM56" s="139"/>
      <c r="EN56" s="139"/>
      <c r="EO56" s="139"/>
      <c r="EP56" s="139"/>
      <c r="EQ56" s="139"/>
      <c r="ER56" s="139"/>
      <c r="ES56" s="139"/>
      <c r="ET56" s="139"/>
      <c r="EU56" s="139"/>
      <c r="EV56" s="140"/>
      <c r="EW56" s="138">
        <f>データ!CT7</f>
        <v>9509</v>
      </c>
      <c r="EX56" s="139"/>
      <c r="EY56" s="139"/>
      <c r="EZ56" s="139"/>
      <c r="FA56" s="139"/>
      <c r="FB56" s="139"/>
      <c r="FC56" s="139"/>
      <c r="FD56" s="139"/>
      <c r="FE56" s="139"/>
      <c r="FF56" s="139"/>
      <c r="FG56" s="139"/>
      <c r="FH56" s="139"/>
      <c r="FI56" s="139"/>
      <c r="FJ56" s="139"/>
      <c r="FK56" s="140"/>
      <c r="FL56" s="138">
        <f>データ!CU7</f>
        <v>9548</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190</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43" t="s">
        <v>57</v>
      </c>
      <c r="K79" s="144"/>
      <c r="L79" s="144"/>
      <c r="M79" s="144"/>
      <c r="N79" s="144"/>
      <c r="O79" s="144"/>
      <c r="P79" s="144"/>
      <c r="Q79" s="144"/>
      <c r="R79" s="144"/>
      <c r="S79" s="144"/>
      <c r="T79" s="145"/>
      <c r="U79" s="142">
        <f>データ!DS7</f>
        <v>31.7</v>
      </c>
      <c r="V79" s="142"/>
      <c r="W79" s="142"/>
      <c r="X79" s="142"/>
      <c r="Y79" s="142"/>
      <c r="Z79" s="142"/>
      <c r="AA79" s="142"/>
      <c r="AB79" s="142"/>
      <c r="AC79" s="142"/>
      <c r="AD79" s="142"/>
      <c r="AE79" s="142"/>
      <c r="AF79" s="142"/>
      <c r="AG79" s="142"/>
      <c r="AH79" s="142"/>
      <c r="AI79" s="142"/>
      <c r="AJ79" s="142"/>
      <c r="AK79" s="142"/>
      <c r="AL79" s="142"/>
      <c r="AM79" s="142"/>
      <c r="AN79" s="142">
        <f>データ!DT7</f>
        <v>35.700000000000003</v>
      </c>
      <c r="AO79" s="142"/>
      <c r="AP79" s="142"/>
      <c r="AQ79" s="142"/>
      <c r="AR79" s="142"/>
      <c r="AS79" s="142"/>
      <c r="AT79" s="142"/>
      <c r="AU79" s="142"/>
      <c r="AV79" s="142"/>
      <c r="AW79" s="142"/>
      <c r="AX79" s="142"/>
      <c r="AY79" s="142"/>
      <c r="AZ79" s="142"/>
      <c r="BA79" s="142"/>
      <c r="BB79" s="142"/>
      <c r="BC79" s="142"/>
      <c r="BD79" s="142"/>
      <c r="BE79" s="142"/>
      <c r="BF79" s="142"/>
      <c r="BG79" s="142">
        <f>データ!DU7</f>
        <v>39.299999999999997</v>
      </c>
      <c r="BH79" s="142"/>
      <c r="BI79" s="142"/>
      <c r="BJ79" s="142"/>
      <c r="BK79" s="142"/>
      <c r="BL79" s="142"/>
      <c r="BM79" s="142"/>
      <c r="BN79" s="142"/>
      <c r="BO79" s="142"/>
      <c r="BP79" s="142"/>
      <c r="BQ79" s="142"/>
      <c r="BR79" s="142"/>
      <c r="BS79" s="142"/>
      <c r="BT79" s="142"/>
      <c r="BU79" s="142"/>
      <c r="BV79" s="142"/>
      <c r="BW79" s="142"/>
      <c r="BX79" s="142"/>
      <c r="BY79" s="142"/>
      <c r="BZ79" s="142">
        <f>データ!DV7</f>
        <v>43.4</v>
      </c>
      <c r="CA79" s="142"/>
      <c r="CB79" s="142"/>
      <c r="CC79" s="142"/>
      <c r="CD79" s="142"/>
      <c r="CE79" s="142"/>
      <c r="CF79" s="142"/>
      <c r="CG79" s="142"/>
      <c r="CH79" s="142"/>
      <c r="CI79" s="142"/>
      <c r="CJ79" s="142"/>
      <c r="CK79" s="142"/>
      <c r="CL79" s="142"/>
      <c r="CM79" s="142"/>
      <c r="CN79" s="142"/>
      <c r="CO79" s="142"/>
      <c r="CP79" s="142"/>
      <c r="CQ79" s="142"/>
      <c r="CR79" s="142"/>
      <c r="CS79" s="142">
        <f>データ!DW7</f>
        <v>46.9</v>
      </c>
      <c r="CT79" s="142"/>
      <c r="CU79" s="142"/>
      <c r="CV79" s="142"/>
      <c r="CW79" s="142"/>
      <c r="CX79" s="142"/>
      <c r="CY79" s="142"/>
      <c r="CZ79" s="142"/>
      <c r="DA79" s="142"/>
      <c r="DB79" s="142"/>
      <c r="DC79" s="142"/>
      <c r="DD79" s="142"/>
      <c r="DE79" s="142"/>
      <c r="DF79" s="142"/>
      <c r="DG79" s="142"/>
      <c r="DH79" s="142"/>
      <c r="DI79" s="142"/>
      <c r="DJ79" s="142"/>
      <c r="DK79" s="142"/>
      <c r="DL79" s="31"/>
      <c r="DM79" s="31"/>
      <c r="DN79" s="31"/>
      <c r="DO79" s="31"/>
      <c r="DP79" s="31"/>
      <c r="DQ79" s="31"/>
      <c r="DR79" s="31"/>
      <c r="DS79" s="31"/>
      <c r="DT79" s="31"/>
      <c r="DU79" s="31"/>
      <c r="DV79" s="31"/>
      <c r="DW79" s="31"/>
      <c r="DX79" s="31"/>
      <c r="DY79" s="31"/>
      <c r="DZ79" s="31"/>
      <c r="ED79" s="143" t="s">
        <v>57</v>
      </c>
      <c r="EE79" s="144"/>
      <c r="EF79" s="144"/>
      <c r="EG79" s="144"/>
      <c r="EH79" s="144"/>
      <c r="EI79" s="144"/>
      <c r="EJ79" s="144"/>
      <c r="EK79" s="144"/>
      <c r="EL79" s="144"/>
      <c r="EM79" s="144"/>
      <c r="EN79" s="145"/>
      <c r="EO79" s="142">
        <f>データ!ED7</f>
        <v>81</v>
      </c>
      <c r="EP79" s="142"/>
      <c r="EQ79" s="142"/>
      <c r="ER79" s="142"/>
      <c r="ES79" s="142"/>
      <c r="ET79" s="142"/>
      <c r="EU79" s="142"/>
      <c r="EV79" s="142"/>
      <c r="EW79" s="142"/>
      <c r="EX79" s="142"/>
      <c r="EY79" s="142"/>
      <c r="EZ79" s="142"/>
      <c r="FA79" s="142"/>
      <c r="FB79" s="142"/>
      <c r="FC79" s="142"/>
      <c r="FD79" s="142"/>
      <c r="FE79" s="142"/>
      <c r="FF79" s="142"/>
      <c r="FG79" s="142"/>
      <c r="FH79" s="142">
        <f>データ!EE7</f>
        <v>81.099999999999994</v>
      </c>
      <c r="FI79" s="142"/>
      <c r="FJ79" s="142"/>
      <c r="FK79" s="142"/>
      <c r="FL79" s="142"/>
      <c r="FM79" s="142"/>
      <c r="FN79" s="142"/>
      <c r="FO79" s="142"/>
      <c r="FP79" s="142"/>
      <c r="FQ79" s="142"/>
      <c r="FR79" s="142"/>
      <c r="FS79" s="142"/>
      <c r="FT79" s="142"/>
      <c r="FU79" s="142"/>
      <c r="FV79" s="142"/>
      <c r="FW79" s="142"/>
      <c r="FX79" s="142"/>
      <c r="FY79" s="142"/>
      <c r="FZ79" s="142"/>
      <c r="GA79" s="142">
        <f>データ!EF7</f>
        <v>77.099999999999994</v>
      </c>
      <c r="GB79" s="142"/>
      <c r="GC79" s="142"/>
      <c r="GD79" s="142"/>
      <c r="GE79" s="142"/>
      <c r="GF79" s="142"/>
      <c r="GG79" s="142"/>
      <c r="GH79" s="142"/>
      <c r="GI79" s="142"/>
      <c r="GJ79" s="142"/>
      <c r="GK79" s="142"/>
      <c r="GL79" s="142"/>
      <c r="GM79" s="142"/>
      <c r="GN79" s="142"/>
      <c r="GO79" s="142"/>
      <c r="GP79" s="142"/>
      <c r="GQ79" s="142"/>
      <c r="GR79" s="142"/>
      <c r="GS79" s="142"/>
      <c r="GT79" s="142">
        <f>データ!EG7</f>
        <v>79.2</v>
      </c>
      <c r="GU79" s="142"/>
      <c r="GV79" s="142"/>
      <c r="GW79" s="142"/>
      <c r="GX79" s="142"/>
      <c r="GY79" s="142"/>
      <c r="GZ79" s="142"/>
      <c r="HA79" s="142"/>
      <c r="HB79" s="142"/>
      <c r="HC79" s="142"/>
      <c r="HD79" s="142"/>
      <c r="HE79" s="142"/>
      <c r="HF79" s="142"/>
      <c r="HG79" s="142"/>
      <c r="HH79" s="142"/>
      <c r="HI79" s="142"/>
      <c r="HJ79" s="142"/>
      <c r="HK79" s="142"/>
      <c r="HL79" s="142"/>
      <c r="HM79" s="142">
        <f>データ!EH7</f>
        <v>76.900000000000006</v>
      </c>
      <c r="HN79" s="142"/>
      <c r="HO79" s="142"/>
      <c r="HP79" s="142"/>
      <c r="HQ79" s="142"/>
      <c r="HR79" s="142"/>
      <c r="HS79" s="142"/>
      <c r="HT79" s="142"/>
      <c r="HU79" s="142"/>
      <c r="HV79" s="142"/>
      <c r="HW79" s="142"/>
      <c r="HX79" s="142"/>
      <c r="HY79" s="142"/>
      <c r="HZ79" s="142"/>
      <c r="IA79" s="142"/>
      <c r="IB79" s="142"/>
      <c r="IC79" s="142"/>
      <c r="ID79" s="142"/>
      <c r="IE79" s="142"/>
      <c r="IF79" s="32"/>
      <c r="IG79" s="32"/>
      <c r="IH79" s="32"/>
      <c r="II79" s="32"/>
      <c r="IJ79" s="32"/>
      <c r="IK79" s="32"/>
      <c r="IL79" s="32"/>
      <c r="IM79" s="32"/>
      <c r="IN79" s="32"/>
      <c r="IO79" s="32"/>
      <c r="IP79" s="32"/>
      <c r="IQ79" s="32"/>
      <c r="IY79" s="143" t="s">
        <v>57</v>
      </c>
      <c r="IZ79" s="144"/>
      <c r="JA79" s="144"/>
      <c r="JB79" s="144"/>
      <c r="JC79" s="144"/>
      <c r="JD79" s="144"/>
      <c r="JE79" s="144"/>
      <c r="JF79" s="144"/>
      <c r="JG79" s="144"/>
      <c r="JH79" s="144"/>
      <c r="JI79" s="145"/>
      <c r="JJ79" s="141">
        <f>データ!EO7</f>
        <v>23233145</v>
      </c>
      <c r="JK79" s="141"/>
      <c r="JL79" s="141"/>
      <c r="JM79" s="141"/>
      <c r="JN79" s="141"/>
      <c r="JO79" s="141"/>
      <c r="JP79" s="141"/>
      <c r="JQ79" s="141"/>
      <c r="JR79" s="141"/>
      <c r="JS79" s="141"/>
      <c r="JT79" s="141"/>
      <c r="JU79" s="141"/>
      <c r="JV79" s="141"/>
      <c r="JW79" s="141"/>
      <c r="JX79" s="141"/>
      <c r="JY79" s="141"/>
      <c r="JZ79" s="141"/>
      <c r="KA79" s="141"/>
      <c r="KB79" s="141"/>
      <c r="KC79" s="141">
        <f>データ!EP7</f>
        <v>23515236</v>
      </c>
      <c r="KD79" s="141"/>
      <c r="KE79" s="141"/>
      <c r="KF79" s="141"/>
      <c r="KG79" s="141"/>
      <c r="KH79" s="141"/>
      <c r="KI79" s="141"/>
      <c r="KJ79" s="141"/>
      <c r="KK79" s="141"/>
      <c r="KL79" s="141"/>
      <c r="KM79" s="141"/>
      <c r="KN79" s="141"/>
      <c r="KO79" s="141"/>
      <c r="KP79" s="141"/>
      <c r="KQ79" s="141"/>
      <c r="KR79" s="141"/>
      <c r="KS79" s="141"/>
      <c r="KT79" s="141"/>
      <c r="KU79" s="141"/>
      <c r="KV79" s="141">
        <f>データ!EQ7</f>
        <v>23611600</v>
      </c>
      <c r="KW79" s="141"/>
      <c r="KX79" s="141"/>
      <c r="KY79" s="141"/>
      <c r="KZ79" s="141"/>
      <c r="LA79" s="141"/>
      <c r="LB79" s="141"/>
      <c r="LC79" s="141"/>
      <c r="LD79" s="141"/>
      <c r="LE79" s="141"/>
      <c r="LF79" s="141"/>
      <c r="LG79" s="141"/>
      <c r="LH79" s="141"/>
      <c r="LI79" s="141"/>
      <c r="LJ79" s="141"/>
      <c r="LK79" s="141"/>
      <c r="LL79" s="141"/>
      <c r="LM79" s="141"/>
      <c r="LN79" s="141"/>
      <c r="LO79" s="141">
        <f>データ!ER7</f>
        <v>23687545</v>
      </c>
      <c r="LP79" s="141"/>
      <c r="LQ79" s="141"/>
      <c r="LR79" s="141"/>
      <c r="LS79" s="141"/>
      <c r="LT79" s="141"/>
      <c r="LU79" s="141"/>
      <c r="LV79" s="141"/>
      <c r="LW79" s="141"/>
      <c r="LX79" s="141"/>
      <c r="LY79" s="141"/>
      <c r="LZ79" s="141"/>
      <c r="MA79" s="141"/>
      <c r="MB79" s="141"/>
      <c r="MC79" s="141"/>
      <c r="MD79" s="141"/>
      <c r="ME79" s="141"/>
      <c r="MF79" s="141"/>
      <c r="MG79" s="141"/>
      <c r="MH79" s="141">
        <f>データ!ES7</f>
        <v>23890800</v>
      </c>
      <c r="MI79" s="141"/>
      <c r="MJ79" s="141"/>
      <c r="MK79" s="141"/>
      <c r="ML79" s="141"/>
      <c r="MM79" s="141"/>
      <c r="MN79" s="141"/>
      <c r="MO79" s="141"/>
      <c r="MP79" s="141"/>
      <c r="MQ79" s="141"/>
      <c r="MR79" s="141"/>
      <c r="MS79" s="141"/>
      <c r="MT79" s="141"/>
      <c r="MU79" s="141"/>
      <c r="MV79" s="141"/>
      <c r="MW79" s="141"/>
      <c r="MX79" s="141"/>
      <c r="MY79" s="141"/>
      <c r="MZ79" s="141"/>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43" t="s">
        <v>59</v>
      </c>
      <c r="K80" s="144"/>
      <c r="L80" s="144"/>
      <c r="M80" s="144"/>
      <c r="N80" s="144"/>
      <c r="O80" s="144"/>
      <c r="P80" s="144"/>
      <c r="Q80" s="144"/>
      <c r="R80" s="144"/>
      <c r="S80" s="144"/>
      <c r="T80" s="145"/>
      <c r="U80" s="142">
        <f>データ!DX7</f>
        <v>53.8</v>
      </c>
      <c r="V80" s="142"/>
      <c r="W80" s="142"/>
      <c r="X80" s="142"/>
      <c r="Y80" s="142"/>
      <c r="Z80" s="142"/>
      <c r="AA80" s="142"/>
      <c r="AB80" s="142"/>
      <c r="AC80" s="142"/>
      <c r="AD80" s="142"/>
      <c r="AE80" s="142"/>
      <c r="AF80" s="142"/>
      <c r="AG80" s="142"/>
      <c r="AH80" s="142"/>
      <c r="AI80" s="142"/>
      <c r="AJ80" s="142"/>
      <c r="AK80" s="142"/>
      <c r="AL80" s="142"/>
      <c r="AM80" s="142"/>
      <c r="AN80" s="142">
        <f>データ!DY7</f>
        <v>56.1</v>
      </c>
      <c r="AO80" s="142"/>
      <c r="AP80" s="142"/>
      <c r="AQ80" s="142"/>
      <c r="AR80" s="142"/>
      <c r="AS80" s="142"/>
      <c r="AT80" s="142"/>
      <c r="AU80" s="142"/>
      <c r="AV80" s="142"/>
      <c r="AW80" s="142"/>
      <c r="AX80" s="142"/>
      <c r="AY80" s="142"/>
      <c r="AZ80" s="142"/>
      <c r="BA80" s="142"/>
      <c r="BB80" s="142"/>
      <c r="BC80" s="142"/>
      <c r="BD80" s="142"/>
      <c r="BE80" s="142"/>
      <c r="BF80" s="142"/>
      <c r="BG80" s="142">
        <f>データ!DZ7</f>
        <v>56.4</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58.3</v>
      </c>
      <c r="CT80" s="142"/>
      <c r="CU80" s="142"/>
      <c r="CV80" s="142"/>
      <c r="CW80" s="142"/>
      <c r="CX80" s="142"/>
      <c r="CY80" s="142"/>
      <c r="CZ80" s="142"/>
      <c r="DA80" s="142"/>
      <c r="DB80" s="142"/>
      <c r="DC80" s="142"/>
      <c r="DD80" s="142"/>
      <c r="DE80" s="142"/>
      <c r="DF80" s="142"/>
      <c r="DG80" s="142"/>
      <c r="DH80" s="142"/>
      <c r="DI80" s="142"/>
      <c r="DJ80" s="142"/>
      <c r="DK80" s="142"/>
      <c r="DL80" s="31"/>
      <c r="DM80" s="31"/>
      <c r="DN80" s="31"/>
      <c r="DO80" s="31"/>
      <c r="DP80" s="31"/>
      <c r="DQ80" s="31"/>
      <c r="DR80" s="31"/>
      <c r="DS80" s="31"/>
      <c r="DT80" s="31"/>
      <c r="DU80" s="31"/>
      <c r="DV80" s="31"/>
      <c r="DW80" s="31"/>
      <c r="DX80" s="31"/>
      <c r="DY80" s="31"/>
      <c r="DZ80" s="31"/>
      <c r="ED80" s="143" t="s">
        <v>59</v>
      </c>
      <c r="EE80" s="144"/>
      <c r="EF80" s="144"/>
      <c r="EG80" s="144"/>
      <c r="EH80" s="144"/>
      <c r="EI80" s="144"/>
      <c r="EJ80" s="144"/>
      <c r="EK80" s="144"/>
      <c r="EL80" s="144"/>
      <c r="EM80" s="144"/>
      <c r="EN80" s="145"/>
      <c r="EO80" s="142">
        <f>データ!EI7</f>
        <v>71</v>
      </c>
      <c r="EP80" s="142"/>
      <c r="EQ80" s="142"/>
      <c r="ER80" s="142"/>
      <c r="ES80" s="142"/>
      <c r="ET80" s="142"/>
      <c r="EU80" s="142"/>
      <c r="EV80" s="142"/>
      <c r="EW80" s="142"/>
      <c r="EX80" s="142"/>
      <c r="EY80" s="142"/>
      <c r="EZ80" s="142"/>
      <c r="FA80" s="142"/>
      <c r="FB80" s="142"/>
      <c r="FC80" s="142"/>
      <c r="FD80" s="142"/>
      <c r="FE80" s="142"/>
      <c r="FF80" s="142"/>
      <c r="FG80" s="142"/>
      <c r="FH80" s="142">
        <f>データ!EJ7</f>
        <v>73.2</v>
      </c>
      <c r="FI80" s="142"/>
      <c r="FJ80" s="142"/>
      <c r="FK80" s="142"/>
      <c r="FL80" s="142"/>
      <c r="FM80" s="142"/>
      <c r="FN80" s="142"/>
      <c r="FO80" s="142"/>
      <c r="FP80" s="142"/>
      <c r="FQ80" s="142"/>
      <c r="FR80" s="142"/>
      <c r="FS80" s="142"/>
      <c r="FT80" s="142"/>
      <c r="FU80" s="142"/>
      <c r="FV80" s="142"/>
      <c r="FW80" s="142"/>
      <c r="FX80" s="142"/>
      <c r="FY80" s="142"/>
      <c r="FZ80" s="142"/>
      <c r="GA80" s="142">
        <f>データ!EK7</f>
        <v>73.400000000000006</v>
      </c>
      <c r="GB80" s="142"/>
      <c r="GC80" s="142"/>
      <c r="GD80" s="142"/>
      <c r="GE80" s="142"/>
      <c r="GF80" s="142"/>
      <c r="GG80" s="142"/>
      <c r="GH80" s="142"/>
      <c r="GI80" s="142"/>
      <c r="GJ80" s="142"/>
      <c r="GK80" s="142"/>
      <c r="GL80" s="142"/>
      <c r="GM80" s="142"/>
      <c r="GN80" s="142"/>
      <c r="GO80" s="142"/>
      <c r="GP80" s="142"/>
      <c r="GQ80" s="142"/>
      <c r="GR80" s="142"/>
      <c r="GS80" s="142"/>
      <c r="GT80" s="142">
        <f>データ!EL7</f>
        <v>72.5</v>
      </c>
      <c r="GU80" s="142"/>
      <c r="GV80" s="142"/>
      <c r="GW80" s="142"/>
      <c r="GX80" s="142"/>
      <c r="GY80" s="142"/>
      <c r="GZ80" s="142"/>
      <c r="HA80" s="142"/>
      <c r="HB80" s="142"/>
      <c r="HC80" s="142"/>
      <c r="HD80" s="142"/>
      <c r="HE80" s="142"/>
      <c r="HF80" s="142"/>
      <c r="HG80" s="142"/>
      <c r="HH80" s="142"/>
      <c r="HI80" s="142"/>
      <c r="HJ80" s="142"/>
      <c r="HK80" s="142"/>
      <c r="HL80" s="142"/>
      <c r="HM80" s="142">
        <f>データ!EM7</f>
        <v>72.3</v>
      </c>
      <c r="HN80" s="142"/>
      <c r="HO80" s="142"/>
      <c r="HP80" s="142"/>
      <c r="HQ80" s="142"/>
      <c r="HR80" s="142"/>
      <c r="HS80" s="142"/>
      <c r="HT80" s="142"/>
      <c r="HU80" s="142"/>
      <c r="HV80" s="142"/>
      <c r="HW80" s="142"/>
      <c r="HX80" s="142"/>
      <c r="HY80" s="142"/>
      <c r="HZ80" s="142"/>
      <c r="IA80" s="142"/>
      <c r="IB80" s="142"/>
      <c r="IC80" s="142"/>
      <c r="ID80" s="142"/>
      <c r="IE80" s="142"/>
      <c r="IF80" s="32"/>
      <c r="IG80" s="32"/>
      <c r="IH80" s="32"/>
      <c r="II80" s="32"/>
      <c r="IJ80" s="32"/>
      <c r="IK80" s="32"/>
      <c r="IL80" s="32"/>
      <c r="IM80" s="32"/>
      <c r="IN80" s="32"/>
      <c r="IO80" s="32"/>
      <c r="IP80" s="32"/>
      <c r="IQ80" s="32"/>
      <c r="IY80" s="143" t="s">
        <v>59</v>
      </c>
      <c r="IZ80" s="144"/>
      <c r="JA80" s="144"/>
      <c r="JB80" s="144"/>
      <c r="JC80" s="144"/>
      <c r="JD80" s="144"/>
      <c r="JE80" s="144"/>
      <c r="JF80" s="144"/>
      <c r="JG80" s="144"/>
      <c r="JH80" s="144"/>
      <c r="JI80" s="145"/>
      <c r="JJ80" s="141">
        <f>データ!ET7</f>
        <v>38480542</v>
      </c>
      <c r="JK80" s="141"/>
      <c r="JL80" s="141"/>
      <c r="JM80" s="141"/>
      <c r="JN80" s="141"/>
      <c r="JO80" s="141"/>
      <c r="JP80" s="141"/>
      <c r="JQ80" s="141"/>
      <c r="JR80" s="141"/>
      <c r="JS80" s="141"/>
      <c r="JT80" s="141"/>
      <c r="JU80" s="141"/>
      <c r="JV80" s="141"/>
      <c r="JW80" s="141"/>
      <c r="JX80" s="141"/>
      <c r="JY80" s="141"/>
      <c r="JZ80" s="141"/>
      <c r="KA80" s="141"/>
      <c r="KB80" s="141"/>
      <c r="KC80" s="141">
        <f>データ!EU7</f>
        <v>38744035</v>
      </c>
      <c r="KD80" s="141"/>
      <c r="KE80" s="141"/>
      <c r="KF80" s="141"/>
      <c r="KG80" s="141"/>
      <c r="KH80" s="141"/>
      <c r="KI80" s="141"/>
      <c r="KJ80" s="141"/>
      <c r="KK80" s="141"/>
      <c r="KL80" s="141"/>
      <c r="KM80" s="141"/>
      <c r="KN80" s="141"/>
      <c r="KO80" s="141"/>
      <c r="KP80" s="141"/>
      <c r="KQ80" s="141"/>
      <c r="KR80" s="141"/>
      <c r="KS80" s="141"/>
      <c r="KT80" s="141"/>
      <c r="KU80" s="141"/>
      <c r="KV80" s="141">
        <f>データ!EV7</f>
        <v>40117620</v>
      </c>
      <c r="KW80" s="141"/>
      <c r="KX80" s="141"/>
      <c r="KY80" s="141"/>
      <c r="KZ80" s="141"/>
      <c r="LA80" s="141"/>
      <c r="LB80" s="141"/>
      <c r="LC80" s="141"/>
      <c r="LD80" s="141"/>
      <c r="LE80" s="141"/>
      <c r="LF80" s="141"/>
      <c r="LG80" s="141"/>
      <c r="LH80" s="141"/>
      <c r="LI80" s="141"/>
      <c r="LJ80" s="141"/>
      <c r="LK80" s="141"/>
      <c r="LL80" s="141"/>
      <c r="LM80" s="141"/>
      <c r="LN80" s="141"/>
      <c r="LO80" s="141">
        <f>データ!EW7</f>
        <v>42330999</v>
      </c>
      <c r="LP80" s="141"/>
      <c r="LQ80" s="141"/>
      <c r="LR80" s="141"/>
      <c r="LS80" s="141"/>
      <c r="LT80" s="141"/>
      <c r="LU80" s="141"/>
      <c r="LV80" s="141"/>
      <c r="LW80" s="141"/>
      <c r="LX80" s="141"/>
      <c r="LY80" s="141"/>
      <c r="LZ80" s="141"/>
      <c r="MA80" s="141"/>
      <c r="MB80" s="141"/>
      <c r="MC80" s="141"/>
      <c r="MD80" s="141"/>
      <c r="ME80" s="141"/>
      <c r="MF80" s="141"/>
      <c r="MG80" s="141"/>
      <c r="MH80" s="141">
        <f>データ!EX7</f>
        <v>43068047</v>
      </c>
      <c r="MI80" s="141"/>
      <c r="MJ80" s="141"/>
      <c r="MK80" s="141"/>
      <c r="ML80" s="141"/>
      <c r="MM80" s="141"/>
      <c r="MN80" s="141"/>
      <c r="MO80" s="141"/>
      <c r="MP80" s="141"/>
      <c r="MQ80" s="141"/>
      <c r="MR80" s="141"/>
      <c r="MS80" s="141"/>
      <c r="MT80" s="141"/>
      <c r="MU80" s="141"/>
      <c r="MV80" s="141"/>
      <c r="MW80" s="141"/>
      <c r="MX80" s="141"/>
      <c r="MY80" s="141"/>
      <c r="MZ80" s="141"/>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3" t="s">
        <v>86</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xJXKo+O2TYcvr/hV/0NeB0u7XdvSiBjnYOPIXLBGQVs6Yqw6upbOnAWG9Fb4sJjT3MbYjeZ5JO9FZOklrLrPA==" saltValue="ePOjDCCV6zxNWT3AZNj3q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9" t="s">
        <v>109</v>
      </c>
      <c r="AJ4" s="160"/>
      <c r="AK4" s="160"/>
      <c r="AL4" s="160"/>
      <c r="AM4" s="160"/>
      <c r="AN4" s="160"/>
      <c r="AO4" s="160"/>
      <c r="AP4" s="160"/>
      <c r="AQ4" s="160"/>
      <c r="AR4" s="160"/>
      <c r="AS4" s="161"/>
      <c r="AT4" s="155" t="s">
        <v>110</v>
      </c>
      <c r="AU4" s="154"/>
      <c r="AV4" s="154"/>
      <c r="AW4" s="154"/>
      <c r="AX4" s="154"/>
      <c r="AY4" s="154"/>
      <c r="AZ4" s="154"/>
      <c r="BA4" s="154"/>
      <c r="BB4" s="154"/>
      <c r="BC4" s="154"/>
      <c r="BD4" s="154"/>
      <c r="BE4" s="155" t="s">
        <v>111</v>
      </c>
      <c r="BF4" s="154"/>
      <c r="BG4" s="154"/>
      <c r="BH4" s="154"/>
      <c r="BI4" s="154"/>
      <c r="BJ4" s="154"/>
      <c r="BK4" s="154"/>
      <c r="BL4" s="154"/>
      <c r="BM4" s="154"/>
      <c r="BN4" s="154"/>
      <c r="BO4" s="154"/>
      <c r="BP4" s="159" t="s">
        <v>112</v>
      </c>
      <c r="BQ4" s="160"/>
      <c r="BR4" s="160"/>
      <c r="BS4" s="160"/>
      <c r="BT4" s="160"/>
      <c r="BU4" s="160"/>
      <c r="BV4" s="160"/>
      <c r="BW4" s="160"/>
      <c r="BX4" s="160"/>
      <c r="BY4" s="160"/>
      <c r="BZ4" s="161"/>
      <c r="CA4" s="154" t="s">
        <v>113</v>
      </c>
      <c r="CB4" s="154"/>
      <c r="CC4" s="154"/>
      <c r="CD4" s="154"/>
      <c r="CE4" s="154"/>
      <c r="CF4" s="154"/>
      <c r="CG4" s="154"/>
      <c r="CH4" s="154"/>
      <c r="CI4" s="154"/>
      <c r="CJ4" s="154"/>
      <c r="CK4" s="154"/>
      <c r="CL4" s="155" t="s">
        <v>114</v>
      </c>
      <c r="CM4" s="154"/>
      <c r="CN4" s="154"/>
      <c r="CO4" s="154"/>
      <c r="CP4" s="154"/>
      <c r="CQ4" s="154"/>
      <c r="CR4" s="154"/>
      <c r="CS4" s="154"/>
      <c r="CT4" s="154"/>
      <c r="CU4" s="154"/>
      <c r="CV4" s="154"/>
      <c r="CW4" s="154" t="s">
        <v>115</v>
      </c>
      <c r="CX4" s="154"/>
      <c r="CY4" s="154"/>
      <c r="CZ4" s="154"/>
      <c r="DA4" s="154"/>
      <c r="DB4" s="154"/>
      <c r="DC4" s="154"/>
      <c r="DD4" s="154"/>
      <c r="DE4" s="154"/>
      <c r="DF4" s="154"/>
      <c r="DG4" s="154"/>
      <c r="DH4" s="154" t="s">
        <v>116</v>
      </c>
      <c r="DI4" s="154"/>
      <c r="DJ4" s="154"/>
      <c r="DK4" s="154"/>
      <c r="DL4" s="154"/>
      <c r="DM4" s="154"/>
      <c r="DN4" s="154"/>
      <c r="DO4" s="154"/>
      <c r="DP4" s="154"/>
      <c r="DQ4" s="154"/>
      <c r="DR4" s="154"/>
      <c r="DS4" s="159" t="s">
        <v>117</v>
      </c>
      <c r="DT4" s="160"/>
      <c r="DU4" s="160"/>
      <c r="DV4" s="160"/>
      <c r="DW4" s="160"/>
      <c r="DX4" s="160"/>
      <c r="DY4" s="160"/>
      <c r="DZ4" s="160"/>
      <c r="EA4" s="160"/>
      <c r="EB4" s="160"/>
      <c r="EC4" s="161"/>
      <c r="ED4" s="154" t="s">
        <v>118</v>
      </c>
      <c r="EE4" s="154"/>
      <c r="EF4" s="154"/>
      <c r="EG4" s="154"/>
      <c r="EH4" s="154"/>
      <c r="EI4" s="154"/>
      <c r="EJ4" s="154"/>
      <c r="EK4" s="154"/>
      <c r="EL4" s="154"/>
      <c r="EM4" s="154"/>
      <c r="EN4" s="154"/>
      <c r="EO4" s="154" t="s">
        <v>119</v>
      </c>
      <c r="EP4" s="154"/>
      <c r="EQ4" s="154"/>
      <c r="ER4" s="154"/>
      <c r="ES4" s="154"/>
      <c r="ET4" s="154"/>
      <c r="EU4" s="154"/>
      <c r="EV4" s="154"/>
      <c r="EW4" s="154"/>
      <c r="EX4" s="154"/>
      <c r="EY4" s="154"/>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156</v>
      </c>
      <c r="AW5" s="52" t="s">
        <v>157</v>
      </c>
      <c r="AX5" s="52" t="s">
        <v>158</v>
      </c>
      <c r="AY5" s="52" t="s">
        <v>149</v>
      </c>
      <c r="AZ5" s="52" t="s">
        <v>150</v>
      </c>
      <c r="BA5" s="52" t="s">
        <v>151</v>
      </c>
      <c r="BB5" s="52" t="s">
        <v>152</v>
      </c>
      <c r="BC5" s="52" t="s">
        <v>153</v>
      </c>
      <c r="BD5" s="52" t="s">
        <v>154</v>
      </c>
      <c r="BE5" s="52" t="s">
        <v>159</v>
      </c>
      <c r="BF5" s="52" t="s">
        <v>155</v>
      </c>
      <c r="BG5" s="52" t="s">
        <v>156</v>
      </c>
      <c r="BH5" s="52" t="s">
        <v>157</v>
      </c>
      <c r="BI5" s="52" t="s">
        <v>160</v>
      </c>
      <c r="BJ5" s="52" t="s">
        <v>149</v>
      </c>
      <c r="BK5" s="52" t="s">
        <v>150</v>
      </c>
      <c r="BL5" s="52" t="s">
        <v>151</v>
      </c>
      <c r="BM5" s="52" t="s">
        <v>152</v>
      </c>
      <c r="BN5" s="52" t="s">
        <v>153</v>
      </c>
      <c r="BO5" s="52" t="s">
        <v>154</v>
      </c>
      <c r="BP5" s="52" t="s">
        <v>161</v>
      </c>
      <c r="BQ5" s="52" t="s">
        <v>155</v>
      </c>
      <c r="BR5" s="52" t="s">
        <v>156</v>
      </c>
      <c r="BS5" s="52" t="s">
        <v>157</v>
      </c>
      <c r="BT5" s="52" t="s">
        <v>160</v>
      </c>
      <c r="BU5" s="52" t="s">
        <v>149</v>
      </c>
      <c r="BV5" s="52" t="s">
        <v>150</v>
      </c>
      <c r="BW5" s="52" t="s">
        <v>151</v>
      </c>
      <c r="BX5" s="52" t="s">
        <v>152</v>
      </c>
      <c r="BY5" s="52" t="s">
        <v>153</v>
      </c>
      <c r="BZ5" s="52" t="s">
        <v>154</v>
      </c>
      <c r="CA5" s="52" t="s">
        <v>144</v>
      </c>
      <c r="CB5" s="52" t="s">
        <v>155</v>
      </c>
      <c r="CC5" s="52" t="s">
        <v>156</v>
      </c>
      <c r="CD5" s="52" t="s">
        <v>162</v>
      </c>
      <c r="CE5" s="52" t="s">
        <v>160</v>
      </c>
      <c r="CF5" s="52" t="s">
        <v>149</v>
      </c>
      <c r="CG5" s="52" t="s">
        <v>150</v>
      </c>
      <c r="CH5" s="52" t="s">
        <v>151</v>
      </c>
      <c r="CI5" s="52" t="s">
        <v>152</v>
      </c>
      <c r="CJ5" s="52" t="s">
        <v>153</v>
      </c>
      <c r="CK5" s="52" t="s">
        <v>154</v>
      </c>
      <c r="CL5" s="52" t="s">
        <v>163</v>
      </c>
      <c r="CM5" s="52" t="s">
        <v>155</v>
      </c>
      <c r="CN5" s="52" t="s">
        <v>156</v>
      </c>
      <c r="CO5" s="52" t="s">
        <v>157</v>
      </c>
      <c r="CP5" s="52" t="s">
        <v>160</v>
      </c>
      <c r="CQ5" s="52" t="s">
        <v>149</v>
      </c>
      <c r="CR5" s="52" t="s">
        <v>150</v>
      </c>
      <c r="CS5" s="52" t="s">
        <v>151</v>
      </c>
      <c r="CT5" s="52" t="s">
        <v>152</v>
      </c>
      <c r="CU5" s="52" t="s">
        <v>153</v>
      </c>
      <c r="CV5" s="52" t="s">
        <v>154</v>
      </c>
      <c r="CW5" s="52" t="s">
        <v>144</v>
      </c>
      <c r="CX5" s="52" t="s">
        <v>155</v>
      </c>
      <c r="CY5" s="52" t="s">
        <v>164</v>
      </c>
      <c r="CZ5" s="52" t="s">
        <v>157</v>
      </c>
      <c r="DA5" s="52" t="s">
        <v>160</v>
      </c>
      <c r="DB5" s="52" t="s">
        <v>149</v>
      </c>
      <c r="DC5" s="52" t="s">
        <v>150</v>
      </c>
      <c r="DD5" s="52" t="s">
        <v>151</v>
      </c>
      <c r="DE5" s="52" t="s">
        <v>152</v>
      </c>
      <c r="DF5" s="52" t="s">
        <v>153</v>
      </c>
      <c r="DG5" s="52" t="s">
        <v>154</v>
      </c>
      <c r="DH5" s="52" t="s">
        <v>144</v>
      </c>
      <c r="DI5" s="52" t="s">
        <v>155</v>
      </c>
      <c r="DJ5" s="52" t="s">
        <v>156</v>
      </c>
      <c r="DK5" s="52" t="s">
        <v>157</v>
      </c>
      <c r="DL5" s="52" t="s">
        <v>158</v>
      </c>
      <c r="DM5" s="52" t="s">
        <v>149</v>
      </c>
      <c r="DN5" s="52" t="s">
        <v>150</v>
      </c>
      <c r="DO5" s="52" t="s">
        <v>151</v>
      </c>
      <c r="DP5" s="52" t="s">
        <v>152</v>
      </c>
      <c r="DQ5" s="52" t="s">
        <v>153</v>
      </c>
      <c r="DR5" s="52" t="s">
        <v>154</v>
      </c>
      <c r="DS5" s="52" t="s">
        <v>144</v>
      </c>
      <c r="DT5" s="52" t="s">
        <v>155</v>
      </c>
      <c r="DU5" s="52" t="s">
        <v>146</v>
      </c>
      <c r="DV5" s="52" t="s">
        <v>157</v>
      </c>
      <c r="DW5" s="52" t="s">
        <v>160</v>
      </c>
      <c r="DX5" s="52" t="s">
        <v>149</v>
      </c>
      <c r="DY5" s="52" t="s">
        <v>150</v>
      </c>
      <c r="DZ5" s="52" t="s">
        <v>151</v>
      </c>
      <c r="EA5" s="52" t="s">
        <v>152</v>
      </c>
      <c r="EB5" s="52" t="s">
        <v>153</v>
      </c>
      <c r="EC5" s="52" t="s">
        <v>154</v>
      </c>
      <c r="ED5" s="52" t="s">
        <v>144</v>
      </c>
      <c r="EE5" s="52" t="s">
        <v>165</v>
      </c>
      <c r="EF5" s="52" t="s">
        <v>166</v>
      </c>
      <c r="EG5" s="52" t="s">
        <v>157</v>
      </c>
      <c r="EH5" s="52" t="s">
        <v>160</v>
      </c>
      <c r="EI5" s="52" t="s">
        <v>149</v>
      </c>
      <c r="EJ5" s="52" t="s">
        <v>150</v>
      </c>
      <c r="EK5" s="52" t="s">
        <v>151</v>
      </c>
      <c r="EL5" s="52" t="s">
        <v>152</v>
      </c>
      <c r="EM5" s="52" t="s">
        <v>153</v>
      </c>
      <c r="EN5" s="52" t="s">
        <v>167</v>
      </c>
      <c r="EO5" s="52" t="s">
        <v>144</v>
      </c>
      <c r="EP5" s="52" t="s">
        <v>155</v>
      </c>
      <c r="EQ5" s="52" t="s">
        <v>156</v>
      </c>
      <c r="ER5" s="52" t="s">
        <v>157</v>
      </c>
      <c r="ES5" s="52" t="s">
        <v>160</v>
      </c>
      <c r="ET5" s="52" t="s">
        <v>149</v>
      </c>
      <c r="EU5" s="52" t="s">
        <v>150</v>
      </c>
      <c r="EV5" s="52" t="s">
        <v>151</v>
      </c>
      <c r="EW5" s="52" t="s">
        <v>152</v>
      </c>
      <c r="EX5" s="52" t="s">
        <v>153</v>
      </c>
      <c r="EY5" s="52" t="s">
        <v>154</v>
      </c>
    </row>
    <row r="6" spans="1:155" s="57" customFormat="1">
      <c r="A6" s="38" t="s">
        <v>168</v>
      </c>
      <c r="B6" s="53">
        <f>B8</f>
        <v>2021</v>
      </c>
      <c r="C6" s="53">
        <f t="shared" ref="C6:M6" si="2">C8</f>
        <v>462047</v>
      </c>
      <c r="D6" s="53">
        <f t="shared" si="2"/>
        <v>46</v>
      </c>
      <c r="E6" s="53">
        <f t="shared" si="2"/>
        <v>6</v>
      </c>
      <c r="F6" s="53">
        <f t="shared" si="2"/>
        <v>0</v>
      </c>
      <c r="G6" s="53">
        <f t="shared" si="2"/>
        <v>1</v>
      </c>
      <c r="H6" s="156" t="str">
        <f>IF(H8&lt;&gt;I8,H8,"")&amp;IF(I8&lt;&gt;J8,I8,"")&amp;"　"&amp;J8</f>
        <v>鹿児島県枕崎市　市立病院</v>
      </c>
      <c r="I6" s="157"/>
      <c r="J6" s="158"/>
      <c r="K6" s="53" t="str">
        <f t="shared" si="2"/>
        <v>条例全部</v>
      </c>
      <c r="L6" s="53" t="str">
        <f t="shared" si="2"/>
        <v>病院事業</v>
      </c>
      <c r="M6" s="53" t="str">
        <f t="shared" si="2"/>
        <v>一般病院</v>
      </c>
      <c r="N6" s="53" t="str">
        <f>N8</f>
        <v>50床以上～100床未満</v>
      </c>
      <c r="O6" s="53" t="str">
        <f>O8</f>
        <v>学術・研究機関出身</v>
      </c>
      <c r="P6" s="53" t="str">
        <f>P8</f>
        <v>直営</v>
      </c>
      <c r="Q6" s="54">
        <f t="shared" ref="Q6:AH6" si="3">Q8</f>
        <v>1</v>
      </c>
      <c r="R6" s="53" t="str">
        <f t="shared" si="3"/>
        <v>-</v>
      </c>
      <c r="S6" s="53" t="str">
        <f t="shared" si="3"/>
        <v>ド 訓</v>
      </c>
      <c r="T6" s="53" t="str">
        <f t="shared" si="3"/>
        <v>救 輪</v>
      </c>
      <c r="U6" s="54">
        <f>U8</f>
        <v>20020</v>
      </c>
      <c r="V6" s="54">
        <f>V8</f>
        <v>3618</v>
      </c>
      <c r="W6" s="53" t="str">
        <f>W8</f>
        <v>第２種該当</v>
      </c>
      <c r="X6" s="53" t="str">
        <f t="shared" ref="X6" si="4">X8</f>
        <v>-</v>
      </c>
      <c r="Y6" s="53" t="str">
        <f t="shared" si="3"/>
        <v>１３：１</v>
      </c>
      <c r="Z6" s="54">
        <f t="shared" si="3"/>
        <v>26</v>
      </c>
      <c r="AA6" s="54">
        <f t="shared" si="3"/>
        <v>29</v>
      </c>
      <c r="AB6" s="54" t="str">
        <f t="shared" si="3"/>
        <v>-</v>
      </c>
      <c r="AC6" s="54" t="str">
        <f t="shared" si="3"/>
        <v>-</v>
      </c>
      <c r="AD6" s="54" t="str">
        <f t="shared" si="3"/>
        <v>-</v>
      </c>
      <c r="AE6" s="54">
        <f t="shared" si="3"/>
        <v>55</v>
      </c>
      <c r="AF6" s="54">
        <f t="shared" si="3"/>
        <v>24</v>
      </c>
      <c r="AG6" s="54">
        <f t="shared" si="3"/>
        <v>29</v>
      </c>
      <c r="AH6" s="54">
        <f t="shared" si="3"/>
        <v>53</v>
      </c>
      <c r="AI6" s="55">
        <f>IF(AI8="-",NA(),AI8)</f>
        <v>101.1</v>
      </c>
      <c r="AJ6" s="55">
        <f t="shared" ref="AJ6:AR6" si="5">IF(AJ8="-",NA(),AJ8)</f>
        <v>100.8</v>
      </c>
      <c r="AK6" s="55">
        <f t="shared" si="5"/>
        <v>99.3</v>
      </c>
      <c r="AL6" s="55">
        <f t="shared" si="5"/>
        <v>99.7</v>
      </c>
      <c r="AM6" s="55">
        <f t="shared" si="5"/>
        <v>111.4</v>
      </c>
      <c r="AN6" s="55">
        <f t="shared" si="5"/>
        <v>98.2</v>
      </c>
      <c r="AO6" s="55">
        <f t="shared" si="5"/>
        <v>97.5</v>
      </c>
      <c r="AP6" s="55">
        <f t="shared" si="5"/>
        <v>97.7</v>
      </c>
      <c r="AQ6" s="55">
        <f t="shared" si="5"/>
        <v>100.7</v>
      </c>
      <c r="AR6" s="55">
        <f t="shared" si="5"/>
        <v>103.6</v>
      </c>
      <c r="AS6" s="55" t="str">
        <f>IF(AS8="-","【-】","【"&amp;SUBSTITUTE(TEXT(AS8,"#,##0.0"),"-","△")&amp;"】")</f>
        <v>【106.2】</v>
      </c>
      <c r="AT6" s="55">
        <f>IF(AT8="-",NA(),AT8)</f>
        <v>86.9</v>
      </c>
      <c r="AU6" s="55">
        <f t="shared" ref="AU6:BC6" si="6">IF(AU8="-",NA(),AU8)</f>
        <v>84.8</v>
      </c>
      <c r="AV6" s="55">
        <f t="shared" si="6"/>
        <v>81.400000000000006</v>
      </c>
      <c r="AW6" s="55">
        <f t="shared" si="6"/>
        <v>75.7</v>
      </c>
      <c r="AX6" s="55">
        <f t="shared" si="6"/>
        <v>77.599999999999994</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91</v>
      </c>
      <c r="BQ6" s="55">
        <f t="shared" ref="BQ6:BY6" si="8">IF(BQ8="-",NA(),BQ8)</f>
        <v>88.3</v>
      </c>
      <c r="BR6" s="55">
        <f t="shared" si="8"/>
        <v>88.1</v>
      </c>
      <c r="BS6" s="55">
        <f t="shared" si="8"/>
        <v>74.2</v>
      </c>
      <c r="BT6" s="55">
        <f t="shared" si="8"/>
        <v>76.900000000000006</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21687</v>
      </c>
      <c r="CB6" s="56">
        <f t="shared" ref="CB6:CJ6" si="9">IF(CB8="-",NA(),CB8)</f>
        <v>20942</v>
      </c>
      <c r="CC6" s="56">
        <f t="shared" si="9"/>
        <v>21072</v>
      </c>
      <c r="CD6" s="56">
        <f t="shared" si="9"/>
        <v>23032</v>
      </c>
      <c r="CE6" s="56">
        <f t="shared" si="9"/>
        <v>21507</v>
      </c>
      <c r="CF6" s="56">
        <f t="shared" si="9"/>
        <v>25249</v>
      </c>
      <c r="CG6" s="56">
        <f t="shared" si="9"/>
        <v>25711</v>
      </c>
      <c r="CH6" s="56">
        <f t="shared" si="9"/>
        <v>26415</v>
      </c>
      <c r="CI6" s="56">
        <f t="shared" si="9"/>
        <v>27227</v>
      </c>
      <c r="CJ6" s="56">
        <f t="shared" si="9"/>
        <v>28176</v>
      </c>
      <c r="CK6" s="55" t="str">
        <f>IF(CK8="-","【-】","【"&amp;SUBSTITUTE(TEXT(CK8,"#,##0"),"-","△")&amp;"】")</f>
        <v>【59,287】</v>
      </c>
      <c r="CL6" s="56">
        <f>IF(CL8="-",NA(),CL8)</f>
        <v>8553</v>
      </c>
      <c r="CM6" s="56">
        <f t="shared" ref="CM6:CU6" si="10">IF(CM8="-",NA(),CM8)</f>
        <v>8334</v>
      </c>
      <c r="CN6" s="56">
        <f t="shared" si="10"/>
        <v>7963</v>
      </c>
      <c r="CO6" s="56">
        <f t="shared" si="10"/>
        <v>8661</v>
      </c>
      <c r="CP6" s="56">
        <f t="shared" si="10"/>
        <v>8914</v>
      </c>
      <c r="CQ6" s="56">
        <f t="shared" si="10"/>
        <v>8852</v>
      </c>
      <c r="CR6" s="56">
        <f t="shared" si="10"/>
        <v>9060</v>
      </c>
      <c r="CS6" s="56">
        <f t="shared" si="10"/>
        <v>9135</v>
      </c>
      <c r="CT6" s="56">
        <f t="shared" si="10"/>
        <v>9509</v>
      </c>
      <c r="CU6" s="56">
        <f t="shared" si="10"/>
        <v>9548</v>
      </c>
      <c r="CV6" s="55" t="str">
        <f>IF(CV8="-","【-】","【"&amp;SUBSTITUTE(TEXT(CV8,"#,##0"),"-","△")&amp;"】")</f>
        <v>【17,202】</v>
      </c>
      <c r="CW6" s="55">
        <f>IF(CW8="-",NA(),CW8)</f>
        <v>55.7</v>
      </c>
      <c r="CX6" s="55">
        <f t="shared" ref="CX6:DF6" si="11">IF(CX8="-",NA(),CX8)</f>
        <v>58.6</v>
      </c>
      <c r="CY6" s="55">
        <f t="shared" si="11"/>
        <v>63.1</v>
      </c>
      <c r="CZ6" s="55">
        <f t="shared" si="11"/>
        <v>81.599999999999994</v>
      </c>
      <c r="DA6" s="55">
        <f t="shared" si="11"/>
        <v>80.5</v>
      </c>
      <c r="DB6" s="55">
        <f t="shared" si="11"/>
        <v>70.3</v>
      </c>
      <c r="DC6" s="55">
        <f t="shared" si="11"/>
        <v>71.099999999999994</v>
      </c>
      <c r="DD6" s="55">
        <f t="shared" si="11"/>
        <v>72</v>
      </c>
      <c r="DE6" s="55">
        <f t="shared" si="11"/>
        <v>77.7</v>
      </c>
      <c r="DF6" s="55">
        <f t="shared" si="11"/>
        <v>75.7</v>
      </c>
      <c r="DG6" s="55" t="str">
        <f>IF(DG8="-","【-】","【"&amp;SUBSTITUTE(TEXT(DG8,"#,##0.0"),"-","△")&amp;"】")</f>
        <v>【56.4】</v>
      </c>
      <c r="DH6" s="55">
        <f>IF(DH8="-",NA(),DH8)</f>
        <v>7.6</v>
      </c>
      <c r="DI6" s="55">
        <f t="shared" ref="DI6:DQ6" si="12">IF(DI8="-",NA(),DI8)</f>
        <v>7</v>
      </c>
      <c r="DJ6" s="55">
        <f t="shared" si="12"/>
        <v>7.5</v>
      </c>
      <c r="DK6" s="55">
        <f t="shared" si="12"/>
        <v>8.6999999999999993</v>
      </c>
      <c r="DL6" s="55">
        <f t="shared" si="12"/>
        <v>6.7</v>
      </c>
      <c r="DM6" s="55">
        <f t="shared" si="12"/>
        <v>17</v>
      </c>
      <c r="DN6" s="55">
        <f t="shared" si="12"/>
        <v>16.5</v>
      </c>
      <c r="DO6" s="55">
        <f t="shared" si="12"/>
        <v>16</v>
      </c>
      <c r="DP6" s="55">
        <f t="shared" si="12"/>
        <v>15.7</v>
      </c>
      <c r="DQ6" s="55">
        <f t="shared" si="12"/>
        <v>14.6</v>
      </c>
      <c r="DR6" s="55" t="str">
        <f>IF(DR8="-","【-】","【"&amp;SUBSTITUTE(TEXT(DR8,"#,##0.0"),"-","△")&amp;"】")</f>
        <v>【24.8】</v>
      </c>
      <c r="DS6" s="55">
        <f>IF(DS8="-",NA(),DS8)</f>
        <v>31.7</v>
      </c>
      <c r="DT6" s="55">
        <f t="shared" ref="DT6:EB6" si="13">IF(DT8="-",NA(),DT8)</f>
        <v>35.700000000000003</v>
      </c>
      <c r="DU6" s="55">
        <f t="shared" si="13"/>
        <v>39.299999999999997</v>
      </c>
      <c r="DV6" s="55">
        <f t="shared" si="13"/>
        <v>43.4</v>
      </c>
      <c r="DW6" s="55">
        <f t="shared" si="13"/>
        <v>46.9</v>
      </c>
      <c r="DX6" s="55">
        <f t="shared" si="13"/>
        <v>53.8</v>
      </c>
      <c r="DY6" s="55">
        <f t="shared" si="13"/>
        <v>56.1</v>
      </c>
      <c r="DZ6" s="55">
        <f t="shared" si="13"/>
        <v>56.4</v>
      </c>
      <c r="EA6" s="55">
        <f t="shared" si="13"/>
        <v>56.9</v>
      </c>
      <c r="EB6" s="55">
        <f t="shared" si="13"/>
        <v>58.3</v>
      </c>
      <c r="EC6" s="55" t="str">
        <f>IF(EC8="-","【-】","【"&amp;SUBSTITUTE(TEXT(EC8,"#,##0.0"),"-","△")&amp;"】")</f>
        <v>【56.0】</v>
      </c>
      <c r="ED6" s="55">
        <f>IF(ED8="-",NA(),ED8)</f>
        <v>81</v>
      </c>
      <c r="EE6" s="55">
        <f t="shared" ref="EE6:EM6" si="14">IF(EE8="-",NA(),EE8)</f>
        <v>81.099999999999994</v>
      </c>
      <c r="EF6" s="55">
        <f t="shared" si="14"/>
        <v>77.099999999999994</v>
      </c>
      <c r="EG6" s="55">
        <f t="shared" si="14"/>
        <v>79.2</v>
      </c>
      <c r="EH6" s="55">
        <f t="shared" si="14"/>
        <v>76.900000000000006</v>
      </c>
      <c r="EI6" s="55">
        <f t="shared" si="14"/>
        <v>71</v>
      </c>
      <c r="EJ6" s="55">
        <f t="shared" si="14"/>
        <v>73.2</v>
      </c>
      <c r="EK6" s="55">
        <f t="shared" si="14"/>
        <v>73.400000000000006</v>
      </c>
      <c r="EL6" s="55">
        <f t="shared" si="14"/>
        <v>72.5</v>
      </c>
      <c r="EM6" s="55">
        <f t="shared" si="14"/>
        <v>72.3</v>
      </c>
      <c r="EN6" s="55" t="str">
        <f>IF(EN8="-","【-】","【"&amp;SUBSTITUTE(TEXT(EN8,"#,##0.0"),"-","△")&amp;"】")</f>
        <v>【70.7】</v>
      </c>
      <c r="EO6" s="56">
        <f>IF(EO8="-",NA(),EO8)</f>
        <v>23233145</v>
      </c>
      <c r="EP6" s="56">
        <f t="shared" ref="EP6:EX6" si="15">IF(EP8="-",NA(),EP8)</f>
        <v>23515236</v>
      </c>
      <c r="EQ6" s="56">
        <f t="shared" si="15"/>
        <v>23611600</v>
      </c>
      <c r="ER6" s="56">
        <f t="shared" si="15"/>
        <v>23687545</v>
      </c>
      <c r="ES6" s="56">
        <f t="shared" si="15"/>
        <v>23890800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169</v>
      </c>
      <c r="B7" s="53">
        <f t="shared" ref="B7:AH7" si="16">B8</f>
        <v>2021</v>
      </c>
      <c r="C7" s="53">
        <f t="shared" si="16"/>
        <v>462047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学術・研究機関出身</v>
      </c>
      <c r="P7" s="53" t="str">
        <f>P8</f>
        <v>直営</v>
      </c>
      <c r="Q7" s="54">
        <f t="shared" si="16"/>
        <v>1</v>
      </c>
      <c r="R7" s="53" t="str">
        <f t="shared" si="16"/>
        <v>-</v>
      </c>
      <c r="S7" s="53" t="str">
        <f t="shared" si="16"/>
        <v>ド 訓</v>
      </c>
      <c r="T7" s="53" t="str">
        <f t="shared" si="16"/>
        <v>救 輪</v>
      </c>
      <c r="U7" s="54">
        <f>U8</f>
        <v>20020</v>
      </c>
      <c r="V7" s="54">
        <f>V8</f>
        <v>3618</v>
      </c>
      <c r="W7" s="53" t="str">
        <f>W8</f>
        <v>第２種該当</v>
      </c>
      <c r="X7" s="53" t="str">
        <f t="shared" si="16"/>
        <v>-</v>
      </c>
      <c r="Y7" s="53" t="str">
        <f t="shared" si="16"/>
        <v>１３：１</v>
      </c>
      <c r="Z7" s="54">
        <f t="shared" si="16"/>
        <v>26</v>
      </c>
      <c r="AA7" s="54">
        <f t="shared" si="16"/>
        <v>29</v>
      </c>
      <c r="AB7" s="54" t="str">
        <f t="shared" si="16"/>
        <v>-</v>
      </c>
      <c r="AC7" s="54" t="str">
        <f t="shared" si="16"/>
        <v>-</v>
      </c>
      <c r="AD7" s="54" t="str">
        <f t="shared" si="16"/>
        <v>-</v>
      </c>
      <c r="AE7" s="54">
        <f t="shared" si="16"/>
        <v>55</v>
      </c>
      <c r="AF7" s="54">
        <f t="shared" si="16"/>
        <v>24</v>
      </c>
      <c r="AG7" s="54">
        <f t="shared" si="16"/>
        <v>29</v>
      </c>
      <c r="AH7" s="54">
        <f t="shared" si="16"/>
        <v>53</v>
      </c>
      <c r="AI7" s="55">
        <f>AI8</f>
        <v>101.1</v>
      </c>
      <c r="AJ7" s="55">
        <f t="shared" ref="AJ7:AR7" si="17">AJ8</f>
        <v>100.8</v>
      </c>
      <c r="AK7" s="55">
        <f t="shared" si="17"/>
        <v>99.3</v>
      </c>
      <c r="AL7" s="55">
        <f t="shared" si="17"/>
        <v>99.7</v>
      </c>
      <c r="AM7" s="55">
        <f t="shared" si="17"/>
        <v>111.4</v>
      </c>
      <c r="AN7" s="55">
        <f t="shared" si="17"/>
        <v>98.2</v>
      </c>
      <c r="AO7" s="55">
        <f t="shared" si="17"/>
        <v>97.5</v>
      </c>
      <c r="AP7" s="55">
        <f t="shared" si="17"/>
        <v>97.7</v>
      </c>
      <c r="AQ7" s="55">
        <f t="shared" si="17"/>
        <v>100.7</v>
      </c>
      <c r="AR7" s="55">
        <f t="shared" si="17"/>
        <v>103.6</v>
      </c>
      <c r="AS7" s="55"/>
      <c r="AT7" s="55">
        <f>AT8</f>
        <v>86.9</v>
      </c>
      <c r="AU7" s="55">
        <f t="shared" ref="AU7:BC7" si="18">AU8</f>
        <v>84.8</v>
      </c>
      <c r="AV7" s="55">
        <f t="shared" si="18"/>
        <v>81.400000000000006</v>
      </c>
      <c r="AW7" s="55">
        <f t="shared" si="18"/>
        <v>75.7</v>
      </c>
      <c r="AX7" s="55">
        <f t="shared" si="18"/>
        <v>77.599999999999994</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91</v>
      </c>
      <c r="BQ7" s="55">
        <f t="shared" ref="BQ7:BY7" si="20">BQ8</f>
        <v>88.3</v>
      </c>
      <c r="BR7" s="55">
        <f t="shared" si="20"/>
        <v>88.1</v>
      </c>
      <c r="BS7" s="55">
        <f t="shared" si="20"/>
        <v>74.2</v>
      </c>
      <c r="BT7" s="55">
        <f t="shared" si="20"/>
        <v>76.900000000000006</v>
      </c>
      <c r="BU7" s="55">
        <f t="shared" si="20"/>
        <v>67.900000000000006</v>
      </c>
      <c r="BV7" s="55">
        <f t="shared" si="20"/>
        <v>66.900000000000006</v>
      </c>
      <c r="BW7" s="55">
        <f t="shared" si="20"/>
        <v>66.099999999999994</v>
      </c>
      <c r="BX7" s="55">
        <f t="shared" si="20"/>
        <v>62.3</v>
      </c>
      <c r="BY7" s="55">
        <f t="shared" si="20"/>
        <v>62.1</v>
      </c>
      <c r="BZ7" s="55"/>
      <c r="CA7" s="56">
        <f>CA8</f>
        <v>21687</v>
      </c>
      <c r="CB7" s="56">
        <f t="shared" ref="CB7:CJ7" si="21">CB8</f>
        <v>20942</v>
      </c>
      <c r="CC7" s="56">
        <f t="shared" si="21"/>
        <v>21072</v>
      </c>
      <c r="CD7" s="56">
        <f t="shared" si="21"/>
        <v>23032</v>
      </c>
      <c r="CE7" s="56">
        <f t="shared" si="21"/>
        <v>21507</v>
      </c>
      <c r="CF7" s="56">
        <f t="shared" si="21"/>
        <v>25249</v>
      </c>
      <c r="CG7" s="56">
        <f t="shared" si="21"/>
        <v>25711</v>
      </c>
      <c r="CH7" s="56">
        <f t="shared" si="21"/>
        <v>26415</v>
      </c>
      <c r="CI7" s="56">
        <f t="shared" si="21"/>
        <v>27227</v>
      </c>
      <c r="CJ7" s="56">
        <f t="shared" si="21"/>
        <v>28176</v>
      </c>
      <c r="CK7" s="55"/>
      <c r="CL7" s="56">
        <f>CL8</f>
        <v>8553</v>
      </c>
      <c r="CM7" s="56">
        <f t="shared" ref="CM7:CU7" si="22">CM8</f>
        <v>8334</v>
      </c>
      <c r="CN7" s="56">
        <f t="shared" si="22"/>
        <v>7963</v>
      </c>
      <c r="CO7" s="56">
        <f t="shared" si="22"/>
        <v>8661</v>
      </c>
      <c r="CP7" s="56">
        <f t="shared" si="22"/>
        <v>8914</v>
      </c>
      <c r="CQ7" s="56">
        <f t="shared" si="22"/>
        <v>8852</v>
      </c>
      <c r="CR7" s="56">
        <f t="shared" si="22"/>
        <v>9060</v>
      </c>
      <c r="CS7" s="56">
        <f t="shared" si="22"/>
        <v>9135</v>
      </c>
      <c r="CT7" s="56">
        <f t="shared" si="22"/>
        <v>9509</v>
      </c>
      <c r="CU7" s="56">
        <f t="shared" si="22"/>
        <v>9548</v>
      </c>
      <c r="CV7" s="55"/>
      <c r="CW7" s="55">
        <f>CW8</f>
        <v>55.7</v>
      </c>
      <c r="CX7" s="55">
        <f t="shared" ref="CX7:DF7" si="23">CX8</f>
        <v>58.6</v>
      </c>
      <c r="CY7" s="55">
        <f t="shared" si="23"/>
        <v>63.1</v>
      </c>
      <c r="CZ7" s="55">
        <f t="shared" si="23"/>
        <v>81.599999999999994</v>
      </c>
      <c r="DA7" s="55">
        <f t="shared" si="23"/>
        <v>80.5</v>
      </c>
      <c r="DB7" s="55">
        <f t="shared" si="23"/>
        <v>70.3</v>
      </c>
      <c r="DC7" s="55">
        <f t="shared" si="23"/>
        <v>71.099999999999994</v>
      </c>
      <c r="DD7" s="55">
        <f t="shared" si="23"/>
        <v>72</v>
      </c>
      <c r="DE7" s="55">
        <f t="shared" si="23"/>
        <v>77.7</v>
      </c>
      <c r="DF7" s="55">
        <f t="shared" si="23"/>
        <v>75.7</v>
      </c>
      <c r="DG7" s="55"/>
      <c r="DH7" s="55">
        <f>DH8</f>
        <v>7.6</v>
      </c>
      <c r="DI7" s="55">
        <f t="shared" ref="DI7:DQ7" si="24">DI8</f>
        <v>7</v>
      </c>
      <c r="DJ7" s="55">
        <f t="shared" si="24"/>
        <v>7.5</v>
      </c>
      <c r="DK7" s="55">
        <f t="shared" si="24"/>
        <v>8.6999999999999993</v>
      </c>
      <c r="DL7" s="55">
        <f t="shared" si="24"/>
        <v>6.7</v>
      </c>
      <c r="DM7" s="55">
        <f t="shared" si="24"/>
        <v>17</v>
      </c>
      <c r="DN7" s="55">
        <f t="shared" si="24"/>
        <v>16.5</v>
      </c>
      <c r="DO7" s="55">
        <f t="shared" si="24"/>
        <v>16</v>
      </c>
      <c r="DP7" s="55">
        <f t="shared" si="24"/>
        <v>15.7</v>
      </c>
      <c r="DQ7" s="55">
        <f t="shared" si="24"/>
        <v>14.6</v>
      </c>
      <c r="DR7" s="55"/>
      <c r="DS7" s="55">
        <f>DS8</f>
        <v>31.7</v>
      </c>
      <c r="DT7" s="55">
        <f t="shared" ref="DT7:EB7" si="25">DT8</f>
        <v>35.700000000000003</v>
      </c>
      <c r="DU7" s="55">
        <f t="shared" si="25"/>
        <v>39.299999999999997</v>
      </c>
      <c r="DV7" s="55">
        <f t="shared" si="25"/>
        <v>43.4</v>
      </c>
      <c r="DW7" s="55">
        <f t="shared" si="25"/>
        <v>46.9</v>
      </c>
      <c r="DX7" s="55">
        <f t="shared" si="25"/>
        <v>53.8</v>
      </c>
      <c r="DY7" s="55">
        <f t="shared" si="25"/>
        <v>56.1</v>
      </c>
      <c r="DZ7" s="55">
        <f t="shared" si="25"/>
        <v>56.4</v>
      </c>
      <c r="EA7" s="55">
        <f t="shared" si="25"/>
        <v>56.9</v>
      </c>
      <c r="EB7" s="55">
        <f t="shared" si="25"/>
        <v>58.3</v>
      </c>
      <c r="EC7" s="55"/>
      <c r="ED7" s="55">
        <f>ED8</f>
        <v>81</v>
      </c>
      <c r="EE7" s="55">
        <f t="shared" ref="EE7:EM7" si="26">EE8</f>
        <v>81.099999999999994</v>
      </c>
      <c r="EF7" s="55">
        <f t="shared" si="26"/>
        <v>77.099999999999994</v>
      </c>
      <c r="EG7" s="55">
        <f t="shared" si="26"/>
        <v>79.2</v>
      </c>
      <c r="EH7" s="55">
        <f t="shared" si="26"/>
        <v>76.900000000000006</v>
      </c>
      <c r="EI7" s="55">
        <f t="shared" si="26"/>
        <v>71</v>
      </c>
      <c r="EJ7" s="55">
        <f t="shared" si="26"/>
        <v>73.2</v>
      </c>
      <c r="EK7" s="55">
        <f t="shared" si="26"/>
        <v>73.400000000000006</v>
      </c>
      <c r="EL7" s="55">
        <f t="shared" si="26"/>
        <v>72.5</v>
      </c>
      <c r="EM7" s="55">
        <f t="shared" si="26"/>
        <v>72.3</v>
      </c>
      <c r="EN7" s="55"/>
      <c r="EO7" s="56">
        <f>EO8</f>
        <v>23233145</v>
      </c>
      <c r="EP7" s="56">
        <f t="shared" ref="EP7:EX7" si="27">EP8</f>
        <v>23515236</v>
      </c>
      <c r="EQ7" s="56">
        <f t="shared" si="27"/>
        <v>23611600</v>
      </c>
      <c r="ER7" s="56">
        <f t="shared" si="27"/>
        <v>23687545</v>
      </c>
      <c r="ES7" s="56">
        <f t="shared" si="27"/>
        <v>23890800</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462047</v>
      </c>
      <c r="D8" s="58">
        <v>46</v>
      </c>
      <c r="E8" s="58">
        <v>6</v>
      </c>
      <c r="F8" s="58">
        <v>0</v>
      </c>
      <c r="G8" s="58">
        <v>1</v>
      </c>
      <c r="H8" s="58" t="s">
        <v>170</v>
      </c>
      <c r="I8" s="58" t="s">
        <v>171</v>
      </c>
      <c r="J8" s="58" t="s">
        <v>172</v>
      </c>
      <c r="K8" s="58" t="s">
        <v>173</v>
      </c>
      <c r="L8" s="58" t="s">
        <v>174</v>
      </c>
      <c r="M8" s="58" t="s">
        <v>175</v>
      </c>
      <c r="N8" s="58" t="s">
        <v>176</v>
      </c>
      <c r="O8" s="58" t="s">
        <v>177</v>
      </c>
      <c r="P8" s="58" t="s">
        <v>178</v>
      </c>
      <c r="Q8" s="59">
        <v>1</v>
      </c>
      <c r="R8" s="58" t="s">
        <v>39</v>
      </c>
      <c r="S8" s="58" t="s">
        <v>179</v>
      </c>
      <c r="T8" s="58" t="s">
        <v>180</v>
      </c>
      <c r="U8" s="59">
        <v>20020</v>
      </c>
      <c r="V8" s="59">
        <v>3618</v>
      </c>
      <c r="W8" s="58" t="s">
        <v>181</v>
      </c>
      <c r="X8" s="58" t="s">
        <v>39</v>
      </c>
      <c r="Y8" s="60" t="s">
        <v>182</v>
      </c>
      <c r="Z8" s="59">
        <v>26</v>
      </c>
      <c r="AA8" s="59">
        <v>29</v>
      </c>
      <c r="AB8" s="59" t="s">
        <v>39</v>
      </c>
      <c r="AC8" s="59" t="s">
        <v>39</v>
      </c>
      <c r="AD8" s="59" t="s">
        <v>39</v>
      </c>
      <c r="AE8" s="59">
        <v>55</v>
      </c>
      <c r="AF8" s="59">
        <v>24</v>
      </c>
      <c r="AG8" s="59">
        <v>29</v>
      </c>
      <c r="AH8" s="59">
        <v>53</v>
      </c>
      <c r="AI8" s="61">
        <v>101.1</v>
      </c>
      <c r="AJ8" s="61">
        <v>100.8</v>
      </c>
      <c r="AK8" s="61">
        <v>99.3</v>
      </c>
      <c r="AL8" s="61">
        <v>99.7</v>
      </c>
      <c r="AM8" s="61">
        <v>111.4</v>
      </c>
      <c r="AN8" s="61">
        <v>98.2</v>
      </c>
      <c r="AO8" s="61">
        <v>97.5</v>
      </c>
      <c r="AP8" s="61">
        <v>97.7</v>
      </c>
      <c r="AQ8" s="61">
        <v>100.7</v>
      </c>
      <c r="AR8" s="61">
        <v>103.6</v>
      </c>
      <c r="AS8" s="61">
        <v>106.2</v>
      </c>
      <c r="AT8" s="61">
        <v>86.9</v>
      </c>
      <c r="AU8" s="61">
        <v>84.8</v>
      </c>
      <c r="AV8" s="61">
        <v>81.400000000000006</v>
      </c>
      <c r="AW8" s="61">
        <v>75.7</v>
      </c>
      <c r="AX8" s="61">
        <v>77.599999999999994</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91</v>
      </c>
      <c r="BQ8" s="61">
        <v>88.3</v>
      </c>
      <c r="BR8" s="61">
        <v>88.1</v>
      </c>
      <c r="BS8" s="61">
        <v>74.2</v>
      </c>
      <c r="BT8" s="61">
        <v>76.900000000000006</v>
      </c>
      <c r="BU8" s="61">
        <v>67.900000000000006</v>
      </c>
      <c r="BV8" s="61">
        <v>66.900000000000006</v>
      </c>
      <c r="BW8" s="61">
        <v>66.099999999999994</v>
      </c>
      <c r="BX8" s="61">
        <v>62.3</v>
      </c>
      <c r="BY8" s="61">
        <v>62.1</v>
      </c>
      <c r="BZ8" s="61">
        <v>67.099999999999994</v>
      </c>
      <c r="CA8" s="62">
        <v>21687</v>
      </c>
      <c r="CB8" s="62">
        <v>20942</v>
      </c>
      <c r="CC8" s="62">
        <v>21072</v>
      </c>
      <c r="CD8" s="62">
        <v>23032</v>
      </c>
      <c r="CE8" s="62">
        <v>21507</v>
      </c>
      <c r="CF8" s="62">
        <v>25249</v>
      </c>
      <c r="CG8" s="62">
        <v>25711</v>
      </c>
      <c r="CH8" s="62">
        <v>26415</v>
      </c>
      <c r="CI8" s="62">
        <v>27227</v>
      </c>
      <c r="CJ8" s="62">
        <v>28176</v>
      </c>
      <c r="CK8" s="61">
        <v>59287</v>
      </c>
      <c r="CL8" s="62">
        <v>8553</v>
      </c>
      <c r="CM8" s="62">
        <v>8334</v>
      </c>
      <c r="CN8" s="62">
        <v>7963</v>
      </c>
      <c r="CO8" s="62">
        <v>8661</v>
      </c>
      <c r="CP8" s="62">
        <v>8914</v>
      </c>
      <c r="CQ8" s="62">
        <v>8852</v>
      </c>
      <c r="CR8" s="62">
        <v>9060</v>
      </c>
      <c r="CS8" s="62">
        <v>9135</v>
      </c>
      <c r="CT8" s="62">
        <v>9509</v>
      </c>
      <c r="CU8" s="62">
        <v>9548</v>
      </c>
      <c r="CV8" s="61">
        <v>17202</v>
      </c>
      <c r="CW8" s="62">
        <v>55.7</v>
      </c>
      <c r="CX8" s="62">
        <v>58.6</v>
      </c>
      <c r="CY8" s="62">
        <v>63.1</v>
      </c>
      <c r="CZ8" s="62">
        <v>81.599999999999994</v>
      </c>
      <c r="DA8" s="62">
        <v>80.5</v>
      </c>
      <c r="DB8" s="62">
        <v>70.3</v>
      </c>
      <c r="DC8" s="62">
        <v>71.099999999999994</v>
      </c>
      <c r="DD8" s="62">
        <v>72</v>
      </c>
      <c r="DE8" s="62">
        <v>77.7</v>
      </c>
      <c r="DF8" s="62">
        <v>75.7</v>
      </c>
      <c r="DG8" s="62">
        <v>56.4</v>
      </c>
      <c r="DH8" s="62">
        <v>7.6</v>
      </c>
      <c r="DI8" s="62">
        <v>7</v>
      </c>
      <c r="DJ8" s="62">
        <v>7.5</v>
      </c>
      <c r="DK8" s="62">
        <v>8.6999999999999993</v>
      </c>
      <c r="DL8" s="62">
        <v>6.7</v>
      </c>
      <c r="DM8" s="62">
        <v>17</v>
      </c>
      <c r="DN8" s="62">
        <v>16.5</v>
      </c>
      <c r="DO8" s="62">
        <v>16</v>
      </c>
      <c r="DP8" s="62">
        <v>15.7</v>
      </c>
      <c r="DQ8" s="62">
        <v>14.6</v>
      </c>
      <c r="DR8" s="62">
        <v>24.8</v>
      </c>
      <c r="DS8" s="61">
        <v>31.7</v>
      </c>
      <c r="DT8" s="61">
        <v>35.700000000000003</v>
      </c>
      <c r="DU8" s="61">
        <v>39.299999999999997</v>
      </c>
      <c r="DV8" s="61">
        <v>43.4</v>
      </c>
      <c r="DW8" s="61">
        <v>46.9</v>
      </c>
      <c r="DX8" s="61">
        <v>53.8</v>
      </c>
      <c r="DY8" s="61">
        <v>56.1</v>
      </c>
      <c r="DZ8" s="61">
        <v>56.4</v>
      </c>
      <c r="EA8" s="61">
        <v>56.9</v>
      </c>
      <c r="EB8" s="61">
        <v>58.3</v>
      </c>
      <c r="EC8" s="61">
        <v>56</v>
      </c>
      <c r="ED8" s="61">
        <v>81</v>
      </c>
      <c r="EE8" s="61">
        <v>81.099999999999994</v>
      </c>
      <c r="EF8" s="61">
        <v>77.099999999999994</v>
      </c>
      <c r="EG8" s="61">
        <v>79.2</v>
      </c>
      <c r="EH8" s="61">
        <v>76.900000000000006</v>
      </c>
      <c r="EI8" s="61">
        <v>71</v>
      </c>
      <c r="EJ8" s="61">
        <v>73.2</v>
      </c>
      <c r="EK8" s="61">
        <v>73.400000000000006</v>
      </c>
      <c r="EL8" s="61">
        <v>72.5</v>
      </c>
      <c r="EM8" s="61">
        <v>72.3</v>
      </c>
      <c r="EN8" s="61">
        <v>70.7</v>
      </c>
      <c r="EO8" s="62">
        <v>23233145</v>
      </c>
      <c r="EP8" s="62">
        <v>23515236</v>
      </c>
      <c r="EQ8" s="62">
        <v>23611600</v>
      </c>
      <c r="ER8" s="62">
        <v>23687545</v>
      </c>
      <c r="ES8" s="62">
        <v>23890800</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2023-01-18T06:53:14Z</cp:lastPrinted>
  <dcterms:created xsi:type="dcterms:W3CDTF">2022-12-01T02:32:53Z</dcterms:created>
  <dcterms:modified xsi:type="dcterms:W3CDTF">2023-02-10T02:22:49Z</dcterms:modified>
  <cp:category/>
</cp:coreProperties>
</file>