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3 財務係\★★★業務データ★★★\05 公営企業\61 公営企業決算統計\R04\02_決算統計関連調査\230110_公営企業に係る経営比較分析表（令和３年度決算）の分析等について（依頼）\★完成版\05 出水市\"/>
    </mc:Choice>
  </mc:AlternateContent>
  <workbookProtection workbookAlgorithmName="SHA-512" workbookHashValue="EzGQQWxJZzPCt11mo/0lnuYV6wPuShqRy6HXDj1XXQyH35qANFIN0ZAqwOjI0G3OC1X1kNXNRGNlSEJJy/sPmg==" workbookSaltValue="oELDEAKMKAZcYhKbSBk80A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5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L10" i="4" s="1"/>
  <c r="U6" i="5"/>
  <c r="BB8" i="4" s="1"/>
  <c r="T6" i="5"/>
  <c r="S6" i="5"/>
  <c r="R6" i="5"/>
  <c r="AD10" i="4" s="1"/>
  <c r="Q6" i="5"/>
  <c r="W10" i="4" s="1"/>
  <c r="P6" i="5"/>
  <c r="O6" i="5"/>
  <c r="N6" i="5"/>
  <c r="B10" i="4" s="1"/>
  <c r="M6" i="5"/>
  <c r="AD8" i="4" s="1"/>
  <c r="L6" i="5"/>
  <c r="K6" i="5"/>
  <c r="J6" i="5"/>
  <c r="I8" i="4" s="1"/>
  <c r="I6" i="5"/>
  <c r="B8" i="4" s="1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E85" i="4"/>
  <c r="BB10" i="4"/>
  <c r="AT10" i="4"/>
  <c r="P10" i="4"/>
  <c r="I10" i="4"/>
  <c r="AT8" i="4"/>
  <c r="AL8" i="4"/>
  <c r="W8" i="4"/>
  <c r="P8" i="4"/>
  <c r="B6" i="4"/>
</calcChain>
</file>

<file path=xl/sharedStrings.xml><?xml version="1.0" encoding="utf-8"?>
<sst xmlns="http://schemas.openxmlformats.org/spreadsheetml/2006/main" count="297" uniqueCount="116">
  <si>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</si>
  <si>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</si>
  <si>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</si>
  <si>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</si>
  <si>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</si>
  <si>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</si>
  <si>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</si>
  <si>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</si>
  <si>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</si>
  <si>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</si>
  <si>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</si>
  <si>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</si>
  <si>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</si>
  <si>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</si>
  <si>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</si>
  <si>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</si>
  <si>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</si>
  <si>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</si>
  <si>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</si>
  <si>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</si>
  <si>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</si>
  <si>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</si>
  <si>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</si>
  <si>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</si>
  <si>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</si>
  <si>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</si>
  <si>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</si>
  <si>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</si>
  <si>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</si>
  <si>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</si>
  <si>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</si>
  <si>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</si>
  <si>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</si>
  <si>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</si>
  <si>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</si>
  <si>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</si>
  <si>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</si>
  <si>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</si>
  <si>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</si>
  <si>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</si>
  <si>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</si>
  <si>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</si>
  <si>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</si>
  <si>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</si>
  <si>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</si>
  <si>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</si>
  <si>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</si>
  <si>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</si>
  <si>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</si>
  <si>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</si>
  <si>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</si>
  <si>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</si>
  <si>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</si>
  <si>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</si>
  <si>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</si>
  <si>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</si>
  <si>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</si>
  <si>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</si>
  <si>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</si>
  <si>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</si>
  <si>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</si>
  <si>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</si>
  <si>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</si>
  <si>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</si>
  <si>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</si>
  <si>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</si>
  <si>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</si>
  <si>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</si>
  <si>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</si>
  <si>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</si>
  <si>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</si>
  <si>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</si>
  <si>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</si>
  <si>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</si>
  <si>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</si>
  <si>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</si>
  <si>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</si>
  <si>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</si>
  <si>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</si>
  <si>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</si>
  <si>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</si>
  <si>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</si>
  <si>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</si>
  <si>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</si>
  <si>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</si>
  <si>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</si>
  <si>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</si>
  <si>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</si>
  <si>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</si>
  <si>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</si>
  <si>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</si>
  <si>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</si>
  <si>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</si>
  <si>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</si>
  <si>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</si>
  <si>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鹿児島県　出水市</t>
  </si>
  <si>
    <t>法適用</t>
  </si>
  <si>
    <t>下水道事業</t>
  </si>
  <si>
    <t>公共下水道</t>
  </si>
  <si>
    <t>Cd1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</si>
  <si>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</si>
  <si>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</si>
  <si>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</si>
  <si>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</si>
  <si>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</si>
  <si>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</si>
  <si>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</si>
  <si>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</si>
  <si>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</si>
  <si>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</si>
  <si>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</si>
  <si>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</si>
  <si>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</si>
  <si>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①有形固定資産減価償却率は、法適用2年目で低いポイントとなっているが、実際には電気・機械等の施設が耐用年数を迎えている。
　管渠の標準的耐用年数は50年であり、供用開始から34年とまだ猶予があるが、老朽化を示す指標や改善率については、調査検討すべき課題であると捉えている。
　将来に渡り持続的に施設を維持していくためには、ストックマネジメント計画による施設更新が必要であり、その財源には企業債を活用することになる。企業債の活用については、将来の負担とバランスを取りながら行う必要がある。</t>
    <rPh sb="2" eb="4">
      <t>ユウケイ</t>
    </rPh>
    <rPh sb="4" eb="6">
      <t>コテイ</t>
    </rPh>
    <rPh sb="6" eb="8">
      <t>シサン</t>
    </rPh>
    <rPh sb="8" eb="10">
      <t>ゲンカ</t>
    </rPh>
    <rPh sb="10" eb="12">
      <t>ショウキャク</t>
    </rPh>
    <rPh sb="12" eb="13">
      <t>リツ</t>
    </rPh>
    <rPh sb="15" eb="16">
      <t>ホウ</t>
    </rPh>
    <rPh sb="16" eb="18">
      <t>テキヨウ</t>
    </rPh>
    <rPh sb="22" eb="23">
      <t>ヒク</t>
    </rPh>
    <rPh sb="36" eb="38">
      <t>ジッサイ</t>
    </rPh>
    <rPh sb="45" eb="46">
      <t>ナド</t>
    </rPh>
    <rPh sb="50" eb="52">
      <t>タイヨウ</t>
    </rPh>
    <rPh sb="52" eb="54">
      <t>ネンスウ</t>
    </rPh>
    <rPh sb="55" eb="56">
      <t>ムカ</t>
    </rPh>
    <rPh sb="89" eb="90">
      <t>ネン</t>
    </rPh>
    <rPh sb="93" eb="95">
      <t>ユウヨ</t>
    </rPh>
    <rPh sb="139" eb="141">
      <t>ショウライ</t>
    </rPh>
    <rPh sb="142" eb="143">
      <t>ワタ</t>
    </rPh>
    <rPh sb="144" eb="147">
      <t>ジゾクテキ</t>
    </rPh>
    <rPh sb="148" eb="150">
      <t>シセツ</t>
    </rPh>
    <rPh sb="151" eb="153">
      <t>イジ</t>
    </rPh>
    <rPh sb="172" eb="174">
      <t>ケイカク</t>
    </rPh>
    <rPh sb="177" eb="179">
      <t>シセツ</t>
    </rPh>
    <rPh sb="179" eb="181">
      <t>コウシン</t>
    </rPh>
    <rPh sb="182" eb="184">
      <t>ヒツヨウ</t>
    </rPh>
    <rPh sb="190" eb="192">
      <t>ザイゲン</t>
    </rPh>
    <rPh sb="194" eb="196">
      <t>キギョウ</t>
    </rPh>
    <rPh sb="196" eb="197">
      <t>サイ</t>
    </rPh>
    <rPh sb="198" eb="200">
      <t>カツヨウ</t>
    </rPh>
    <rPh sb="208" eb="210">
      <t>キギョウ</t>
    </rPh>
    <rPh sb="210" eb="211">
      <t>サイ</t>
    </rPh>
    <rPh sb="212" eb="214">
      <t>カツヨウ</t>
    </rPh>
    <rPh sb="220" eb="222">
      <t>ショウライ</t>
    </rPh>
    <rPh sb="223" eb="225">
      <t>フタン</t>
    </rPh>
    <rPh sb="231" eb="232">
      <t>ト</t>
    </rPh>
    <rPh sb="236" eb="237">
      <t>オコナ</t>
    </rPh>
    <phoneticPr fontId="4"/>
  </si>
  <si>
    <t>　①経常収支比率は、100％以上の場合が黒字であることを示す指数であり、黒字であることを示している。
　③流動比率が類似団体平均値を下回っており、資金が少なく、繰入金に依存していることを示している。今後は、資金留保の手立てが必要である。
　④企業債残高対事業規模比率は、類似団体平均値を下回っているものの、今後、ストックマネジメント計画による施設更新が始まると、悪化していくことが推測される。
　⑤経費回収率は、類似団体平均値を上回っているが100％未満であり、適切な使用料水準が確保されていないことを示している。今後、料金の適正化に向けた検討が必要である。
　⑥汚水処理原価は、類似団体平均値を下回っているが、施設更新に伴う資本費の増により今後増加が見込まれるため、注意が必要である。
　⑦施設利用率は、類似団体平均値を若干下回っているが、節水型機器の普及や人口減少により年々処理水量が減少し、今後も徐々に低下すると推測される。　
　⑧水洗化率は、水洗化率の向上は使用料収入の増加につながることから、経営改善の施策として取り組むこととしている。</t>
    <rPh sb="2" eb="4">
      <t>ケイジョウ</t>
    </rPh>
    <rPh sb="4" eb="6">
      <t>シュウシ</t>
    </rPh>
    <rPh sb="36" eb="38">
      <t>クロジ</t>
    </rPh>
    <rPh sb="53" eb="55">
      <t>リュウドウ</t>
    </rPh>
    <rPh sb="55" eb="57">
      <t>ヒリツ</t>
    </rPh>
    <rPh sb="58" eb="60">
      <t>ルイジ</t>
    </rPh>
    <rPh sb="60" eb="62">
      <t>ダンタイ</t>
    </rPh>
    <rPh sb="62" eb="64">
      <t>ヘイキン</t>
    </rPh>
    <rPh sb="64" eb="65">
      <t>チ</t>
    </rPh>
    <rPh sb="66" eb="68">
      <t>シタマワ</t>
    </rPh>
    <rPh sb="73" eb="75">
      <t>シキン</t>
    </rPh>
    <rPh sb="76" eb="77">
      <t>スク</t>
    </rPh>
    <rPh sb="80" eb="82">
      <t>クリイレ</t>
    </rPh>
    <rPh sb="82" eb="83">
      <t>キン</t>
    </rPh>
    <rPh sb="84" eb="86">
      <t>イゾン</t>
    </rPh>
    <rPh sb="93" eb="94">
      <t>シメ</t>
    </rPh>
    <rPh sb="99" eb="101">
      <t>コンゴ</t>
    </rPh>
    <rPh sb="103" eb="105">
      <t>シキン</t>
    </rPh>
    <rPh sb="105" eb="107">
      <t>リュウホ</t>
    </rPh>
    <rPh sb="108" eb="110">
      <t>テダ</t>
    </rPh>
    <rPh sb="112" eb="114">
      <t>ヒツヨウ</t>
    </rPh>
    <rPh sb="153" eb="155">
      <t>コンゴ</t>
    </rPh>
    <rPh sb="166" eb="168">
      <t>ケイカク</t>
    </rPh>
    <rPh sb="171" eb="173">
      <t>シセツ</t>
    </rPh>
    <rPh sb="173" eb="175">
      <t>コウシン</t>
    </rPh>
    <rPh sb="176" eb="177">
      <t>ハジ</t>
    </rPh>
    <rPh sb="214" eb="215">
      <t>ウエ</t>
    </rPh>
    <rPh sb="225" eb="227">
      <t>ミマン</t>
    </rPh>
    <rPh sb="273" eb="275">
      <t>ヒツヨウ</t>
    </rPh>
    <rPh sb="306" eb="308">
      <t>シセツ</t>
    </rPh>
    <rPh sb="308" eb="310">
      <t>コウシン</t>
    </rPh>
    <rPh sb="311" eb="312">
      <t>トモナ</t>
    </rPh>
    <rPh sb="313" eb="315">
      <t>シホン</t>
    </rPh>
    <rPh sb="315" eb="316">
      <t>ヒ</t>
    </rPh>
    <rPh sb="317" eb="318">
      <t>ゾウ</t>
    </rPh>
    <rPh sb="321" eb="323">
      <t>コンゴ</t>
    </rPh>
    <rPh sb="323" eb="325">
      <t>ゾウカ</t>
    </rPh>
    <rPh sb="326" eb="328">
      <t>ミコ</t>
    </rPh>
    <rPh sb="334" eb="336">
      <t>チュウイ</t>
    </rPh>
    <rPh sb="337" eb="339">
      <t>ヒツヨウ</t>
    </rPh>
    <rPh sb="361" eb="363">
      <t>ジャッカン</t>
    </rPh>
    <rPh sb="363" eb="365">
      <t>シタマワ</t>
    </rPh>
    <rPh sb="398" eb="400">
      <t>コンゴ</t>
    </rPh>
    <phoneticPr fontId="4"/>
  </si>
  <si>
    <t xml:space="preserve">　人口減少による使用料収入減少が危惧される中で、老朽化対策については計画的に実施しなければならない。その更新費用の財源は、起債と一般会計からの繰入金頼みであることから、財源確保と施設の長寿命化に関する検討を行う必要がある。
　今後は、将来に渡り持続的に事業が運営できるよう、必要な財源の見通しを立て、アセットマネジメントにより、経営と施設の健全化を図っていきたい。
</t>
    <rPh sb="117" eb="119">
      <t>ショウライ</t>
    </rPh>
    <rPh sb="120" eb="121">
      <t>ワタ</t>
    </rPh>
    <rPh sb="122" eb="124">
      <t>ジゾク</t>
    </rPh>
    <rPh sb="124" eb="125">
      <t>テキ</t>
    </rPh>
    <rPh sb="126" eb="128">
      <t>ジギョウ</t>
    </rPh>
    <rPh sb="129" eb="131">
      <t>ウンエイ</t>
    </rPh>
    <rPh sb="137" eb="139">
      <t>ヒツヨウ</t>
    </rPh>
    <rPh sb="140" eb="142">
      <t>ザイゲン</t>
    </rPh>
    <rPh sb="143" eb="145">
      <t>ミトオ</t>
    </rPh>
    <rPh sb="147" eb="148">
      <t>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</si>
</sst>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0.09</c:v>
                </c:pt>
                <c:pt idx="4">
                  <c:v>0.04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8B-48A8-9F95-0B8014D5B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0.09</c:v>
                </c:pt>
                <c:pt idx="4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8B-48A8-9F95-0B8014D5B7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54.76</c:v>
                </c:pt>
                <c:pt idx="4">
                  <c:v>54.05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3-46AD-A539-FDB10C2A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55.84</c:v>
                </c:pt>
                <c:pt idx="4">
                  <c:v>55.78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D33-46AD-A539-FDB10C2A7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89.2</c:v>
                </c:pt>
                <c:pt idx="4">
                  <c:v>88.93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42-44B3-8555-9EB6FAF00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92.34</c:v>
                </c:pt>
                <c:pt idx="4">
                  <c:v>91.78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42-44B3-8555-9EB6FAF00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104.78</c:v>
                </c:pt>
                <c:pt idx="4">
                  <c:v>105.88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8-4A65-81BF-1095FD504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105.41</c:v>
                </c:pt>
                <c:pt idx="4">
                  <c:v>104.64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B8-4A65-81BF-1095FD5043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4.5599999999999996</c:v>
                </c:pt>
                <c:pt idx="4">
                  <c:v>9.06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1F-4C2C-AB99-00155CE70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25.37</c:v>
                </c:pt>
                <c:pt idx="4">
                  <c:v>26.89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1F-4C2C-AB99-00155CE709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E1-4298-82BB-2F04D0BFC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0.54</c:v>
                </c:pt>
                <c:pt idx="4">
                  <c:v>0.75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E1-4298-82BB-2F04D0BFCF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8-4740-A557-FFF8239D5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25.86</c:v>
                </c:pt>
                <c:pt idx="4">
                  <c:v>25.76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88-4740-A557-FFF8239D58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28.41</c:v>
                </c:pt>
                <c:pt idx="4">
                  <c:v>26.32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8A-4CD2-9C53-AFA0C3E3F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58.23</c:v>
                </c:pt>
                <c:pt idx="4">
                  <c:v>65.56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8A-4CD2-9C53-AFA0C3E3F1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428.43</c:v>
                </c:pt>
                <c:pt idx="4">
                  <c:v>426.1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ED-4DDE-A0F6-DEAA8DEBD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812.92</c:v>
                </c:pt>
                <c:pt idx="4">
                  <c:v>765.48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ED-4DDE-A0F6-DEAA8DEBDA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89.93</c:v>
                </c:pt>
                <c:pt idx="4">
                  <c:v>91.24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4-47D4-82A3-93E27A602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85.4</c:v>
                </c:pt>
                <c:pt idx="4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A4-47D4-82A3-93E27A6022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141.97999999999999</c:v>
                </c:pt>
                <c:pt idx="4">
                  <c:v>141.13999999999999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FA-438E-A65D-7DE669BA1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188.57</c:v>
                </c:pt>
                <c:pt idx="4">
                  <c:v>187.69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FA-438E-A65D-7DE669BA1B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【107.02】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【669.12】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【95.72】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【134.98】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29" t="s">
        <v>0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29"/>
      <c r="BV2" s="29"/>
      <c r="BW2" s="29"/>
      <c r="BX2" s="29"/>
      <c r="BY2" s="29"/>
      <c r="BZ2" s="29"/>
    </row>
    <row r="3" spans="1:78" ht="9.75" customHeight="1" x14ac:dyDescent="0.15">
      <c r="A3" s="2"/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  <c r="Y3" s="29"/>
      <c r="Z3" s="29"/>
      <c r="AA3" s="29"/>
      <c r="AB3" s="29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  <c r="BH3" s="29"/>
      <c r="BI3" s="29"/>
      <c r="BJ3" s="29"/>
      <c r="BK3" s="29"/>
      <c r="BL3" s="29"/>
      <c r="BM3" s="29"/>
      <c r="BN3" s="29"/>
      <c r="BO3" s="29"/>
      <c r="BP3" s="29"/>
      <c r="BQ3" s="29"/>
      <c r="BR3" s="29"/>
      <c r="BS3" s="29"/>
      <c r="BT3" s="29"/>
      <c r="BU3" s="29"/>
      <c r="BV3" s="29"/>
      <c r="BW3" s="29"/>
      <c r="BX3" s="29"/>
      <c r="BY3" s="29"/>
      <c r="BZ3" s="29"/>
    </row>
    <row r="4" spans="1:78" ht="9.75" customHeight="1" x14ac:dyDescent="0.15">
      <c r="A4" s="2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  <c r="BH4" s="29"/>
      <c r="BI4" s="29"/>
      <c r="BJ4" s="29"/>
      <c r="BK4" s="29"/>
      <c r="BL4" s="29"/>
      <c r="BM4" s="29"/>
      <c r="BN4" s="29"/>
      <c r="BO4" s="29"/>
      <c r="BP4" s="29"/>
      <c r="BQ4" s="29"/>
      <c r="BR4" s="29"/>
      <c r="BS4" s="29"/>
      <c r="BT4" s="29"/>
      <c r="BU4" s="29"/>
      <c r="BV4" s="29"/>
      <c r="BW4" s="29"/>
      <c r="BX4" s="29"/>
      <c r="BY4" s="29"/>
      <c r="BZ4" s="29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0" t="str">
        <f>データ!H6</f>
        <v>鹿児島県　出水市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1" t="s">
        <v>1</v>
      </c>
      <c r="C7" s="31"/>
      <c r="D7" s="31"/>
      <c r="E7" s="31"/>
      <c r="F7" s="31"/>
      <c r="G7" s="31"/>
      <c r="H7" s="31"/>
      <c r="I7" s="31" t="s">
        <v>2</v>
      </c>
      <c r="J7" s="31"/>
      <c r="K7" s="31"/>
      <c r="L7" s="31"/>
      <c r="M7" s="31"/>
      <c r="N7" s="31"/>
      <c r="O7" s="31"/>
      <c r="P7" s="31" t="s">
        <v>3</v>
      </c>
      <c r="Q7" s="31"/>
      <c r="R7" s="31"/>
      <c r="S7" s="31"/>
      <c r="T7" s="31"/>
      <c r="U7" s="31"/>
      <c r="V7" s="31"/>
      <c r="W7" s="31" t="s">
        <v>4</v>
      </c>
      <c r="X7" s="31"/>
      <c r="Y7" s="31"/>
      <c r="Z7" s="31"/>
      <c r="AA7" s="31"/>
      <c r="AB7" s="31"/>
      <c r="AC7" s="31"/>
      <c r="AD7" s="31" t="s">
        <v>5</v>
      </c>
      <c r="AE7" s="31"/>
      <c r="AF7" s="31"/>
      <c r="AG7" s="31"/>
      <c r="AH7" s="31"/>
      <c r="AI7" s="31"/>
      <c r="AJ7" s="31"/>
      <c r="AK7" s="3"/>
      <c r="AL7" s="31" t="s">
        <v>6</v>
      </c>
      <c r="AM7" s="31"/>
      <c r="AN7" s="31"/>
      <c r="AO7" s="31"/>
      <c r="AP7" s="31"/>
      <c r="AQ7" s="31"/>
      <c r="AR7" s="31"/>
      <c r="AS7" s="31"/>
      <c r="AT7" s="31" t="s">
        <v>7</v>
      </c>
      <c r="AU7" s="31"/>
      <c r="AV7" s="31"/>
      <c r="AW7" s="31"/>
      <c r="AX7" s="31"/>
      <c r="AY7" s="31"/>
      <c r="AZ7" s="31"/>
      <c r="BA7" s="31"/>
      <c r="BB7" s="31" t="s">
        <v>8</v>
      </c>
      <c r="BC7" s="31"/>
      <c r="BD7" s="31"/>
      <c r="BE7" s="31"/>
      <c r="BF7" s="31"/>
      <c r="BG7" s="31"/>
      <c r="BH7" s="31"/>
      <c r="BI7" s="31"/>
      <c r="BJ7" s="3"/>
      <c r="BK7" s="3"/>
      <c r="BL7" s="32" t="s">
        <v>9</v>
      </c>
      <c r="BM7" s="33"/>
      <c r="BN7" s="33"/>
      <c r="BO7" s="33"/>
      <c r="BP7" s="33"/>
      <c r="BQ7" s="33"/>
      <c r="BR7" s="33"/>
      <c r="BS7" s="33"/>
      <c r="BT7" s="33"/>
      <c r="BU7" s="33"/>
      <c r="BV7" s="33"/>
      <c r="BW7" s="33"/>
      <c r="BX7" s="33"/>
      <c r="BY7" s="34"/>
    </row>
    <row r="8" spans="1:78" ht="18.75" customHeight="1" x14ac:dyDescent="0.15">
      <c r="A8" s="2"/>
      <c r="B8" s="40" t="str">
        <f>データ!I6</f>
        <v>法適用</v>
      </c>
      <c r="C8" s="40"/>
      <c r="D8" s="40"/>
      <c r="E8" s="40"/>
      <c r="F8" s="40"/>
      <c r="G8" s="40"/>
      <c r="H8" s="40"/>
      <c r="I8" s="40" t="str">
        <f>データ!J6</f>
        <v>下水道事業</v>
      </c>
      <c r="J8" s="40"/>
      <c r="K8" s="40"/>
      <c r="L8" s="40"/>
      <c r="M8" s="40"/>
      <c r="N8" s="40"/>
      <c r="O8" s="40"/>
      <c r="P8" s="40" t="str">
        <f>データ!K6</f>
        <v>公共下水道</v>
      </c>
      <c r="Q8" s="40"/>
      <c r="R8" s="40"/>
      <c r="S8" s="40"/>
      <c r="T8" s="40"/>
      <c r="U8" s="40"/>
      <c r="V8" s="40"/>
      <c r="W8" s="40" t="str">
        <f>データ!L6</f>
        <v>Cd1</v>
      </c>
      <c r="X8" s="40"/>
      <c r="Y8" s="40"/>
      <c r="Z8" s="40"/>
      <c r="AA8" s="40"/>
      <c r="AB8" s="40"/>
      <c r="AC8" s="40"/>
      <c r="AD8" s="41" t="str">
        <f>データ!$M$6</f>
        <v>非設置</v>
      </c>
      <c r="AE8" s="41"/>
      <c r="AF8" s="41"/>
      <c r="AG8" s="41"/>
      <c r="AH8" s="41"/>
      <c r="AI8" s="41"/>
      <c r="AJ8" s="41"/>
      <c r="AK8" s="3"/>
      <c r="AL8" s="42">
        <f>データ!S6</f>
        <v>52646</v>
      </c>
      <c r="AM8" s="42"/>
      <c r="AN8" s="42"/>
      <c r="AO8" s="42"/>
      <c r="AP8" s="42"/>
      <c r="AQ8" s="42"/>
      <c r="AR8" s="42"/>
      <c r="AS8" s="42"/>
      <c r="AT8" s="35">
        <f>データ!T6</f>
        <v>329.98</v>
      </c>
      <c r="AU8" s="35"/>
      <c r="AV8" s="35"/>
      <c r="AW8" s="35"/>
      <c r="AX8" s="35"/>
      <c r="AY8" s="35"/>
      <c r="AZ8" s="35"/>
      <c r="BA8" s="35"/>
      <c r="BB8" s="35">
        <f>データ!U6</f>
        <v>159.54</v>
      </c>
      <c r="BC8" s="35"/>
      <c r="BD8" s="35"/>
      <c r="BE8" s="35"/>
      <c r="BF8" s="35"/>
      <c r="BG8" s="35"/>
      <c r="BH8" s="35"/>
      <c r="BI8" s="35"/>
      <c r="BJ8" s="3"/>
      <c r="BK8" s="3"/>
      <c r="BL8" s="36" t="s">
        <v>10</v>
      </c>
      <c r="BM8" s="37"/>
      <c r="BN8" s="38" t="s">
        <v>11</v>
      </c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9"/>
    </row>
    <row r="9" spans="1:78" ht="18.75" customHeight="1" x14ac:dyDescent="0.15">
      <c r="A9" s="2"/>
      <c r="B9" s="31" t="s">
        <v>12</v>
      </c>
      <c r="C9" s="31"/>
      <c r="D9" s="31"/>
      <c r="E9" s="31"/>
      <c r="F9" s="31"/>
      <c r="G9" s="31"/>
      <c r="H9" s="31"/>
      <c r="I9" s="31" t="s">
        <v>13</v>
      </c>
      <c r="J9" s="31"/>
      <c r="K9" s="31"/>
      <c r="L9" s="31"/>
      <c r="M9" s="31"/>
      <c r="N9" s="31"/>
      <c r="O9" s="31"/>
      <c r="P9" s="31" t="s">
        <v>14</v>
      </c>
      <c r="Q9" s="31"/>
      <c r="R9" s="31"/>
      <c r="S9" s="31"/>
      <c r="T9" s="31"/>
      <c r="U9" s="31"/>
      <c r="V9" s="31"/>
      <c r="W9" s="31" t="s">
        <v>15</v>
      </c>
      <c r="X9" s="31"/>
      <c r="Y9" s="31"/>
      <c r="Z9" s="31"/>
      <c r="AA9" s="31"/>
      <c r="AB9" s="31"/>
      <c r="AC9" s="31"/>
      <c r="AD9" s="31" t="s">
        <v>16</v>
      </c>
      <c r="AE9" s="31"/>
      <c r="AF9" s="31"/>
      <c r="AG9" s="31"/>
      <c r="AH9" s="31"/>
      <c r="AI9" s="31"/>
      <c r="AJ9" s="31"/>
      <c r="AK9" s="3"/>
      <c r="AL9" s="31" t="s">
        <v>17</v>
      </c>
      <c r="AM9" s="31"/>
      <c r="AN9" s="31"/>
      <c r="AO9" s="31"/>
      <c r="AP9" s="31"/>
      <c r="AQ9" s="31"/>
      <c r="AR9" s="31"/>
      <c r="AS9" s="31"/>
      <c r="AT9" s="31" t="s">
        <v>18</v>
      </c>
      <c r="AU9" s="31"/>
      <c r="AV9" s="31"/>
      <c r="AW9" s="31"/>
      <c r="AX9" s="31"/>
      <c r="AY9" s="31"/>
      <c r="AZ9" s="31"/>
      <c r="BA9" s="31"/>
      <c r="BB9" s="31" t="s">
        <v>19</v>
      </c>
      <c r="BC9" s="31"/>
      <c r="BD9" s="31"/>
      <c r="BE9" s="31"/>
      <c r="BF9" s="31"/>
      <c r="BG9" s="31"/>
      <c r="BH9" s="31"/>
      <c r="BI9" s="31"/>
      <c r="BJ9" s="3"/>
      <c r="BK9" s="3"/>
      <c r="BL9" s="43" t="s">
        <v>20</v>
      </c>
      <c r="BM9" s="44"/>
      <c r="BN9" s="51" t="s">
        <v>21</v>
      </c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2"/>
    </row>
    <row r="10" spans="1:78" ht="18.75" customHeight="1" x14ac:dyDescent="0.15">
      <c r="A10" s="2"/>
      <c r="B10" s="35" t="str">
        <f>データ!N6</f>
        <v>-</v>
      </c>
      <c r="C10" s="35"/>
      <c r="D10" s="35"/>
      <c r="E10" s="35"/>
      <c r="F10" s="35"/>
      <c r="G10" s="35"/>
      <c r="H10" s="35"/>
      <c r="I10" s="35">
        <f>データ!O6</f>
        <v>59.51</v>
      </c>
      <c r="J10" s="35"/>
      <c r="K10" s="35"/>
      <c r="L10" s="35"/>
      <c r="M10" s="35"/>
      <c r="N10" s="35"/>
      <c r="O10" s="35"/>
      <c r="P10" s="35">
        <f>データ!P6</f>
        <v>44.22</v>
      </c>
      <c r="Q10" s="35"/>
      <c r="R10" s="35"/>
      <c r="S10" s="35"/>
      <c r="T10" s="35"/>
      <c r="U10" s="35"/>
      <c r="V10" s="35"/>
      <c r="W10" s="35">
        <f>データ!Q6</f>
        <v>87.96</v>
      </c>
      <c r="X10" s="35"/>
      <c r="Y10" s="35"/>
      <c r="Z10" s="35"/>
      <c r="AA10" s="35"/>
      <c r="AB10" s="35"/>
      <c r="AC10" s="35"/>
      <c r="AD10" s="42">
        <f>データ!R6</f>
        <v>2310</v>
      </c>
      <c r="AE10" s="42"/>
      <c r="AF10" s="42"/>
      <c r="AG10" s="42"/>
      <c r="AH10" s="42"/>
      <c r="AI10" s="42"/>
      <c r="AJ10" s="42"/>
      <c r="AK10" s="2"/>
      <c r="AL10" s="42">
        <f>データ!V6</f>
        <v>23023</v>
      </c>
      <c r="AM10" s="42"/>
      <c r="AN10" s="42"/>
      <c r="AO10" s="42"/>
      <c r="AP10" s="42"/>
      <c r="AQ10" s="42"/>
      <c r="AR10" s="42"/>
      <c r="AS10" s="42"/>
      <c r="AT10" s="35">
        <f>データ!W6</f>
        <v>9.99</v>
      </c>
      <c r="AU10" s="35"/>
      <c r="AV10" s="35"/>
      <c r="AW10" s="35"/>
      <c r="AX10" s="35"/>
      <c r="AY10" s="35"/>
      <c r="AZ10" s="35"/>
      <c r="BA10" s="35"/>
      <c r="BB10" s="35">
        <f>データ!X6</f>
        <v>2304.6</v>
      </c>
      <c r="BC10" s="35"/>
      <c r="BD10" s="35"/>
      <c r="BE10" s="35"/>
      <c r="BF10" s="35"/>
      <c r="BG10" s="35"/>
      <c r="BH10" s="35"/>
      <c r="BI10" s="35"/>
      <c r="BJ10" s="2"/>
      <c r="BK10" s="2"/>
      <c r="BL10" s="67" t="s">
        <v>22</v>
      </c>
      <c r="BM10" s="68"/>
      <c r="BN10" s="69" t="s">
        <v>23</v>
      </c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70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3" t="s">
        <v>24</v>
      </c>
      <c r="BM11" s="53"/>
      <c r="BN11" s="53"/>
      <c r="BO11" s="53"/>
      <c r="BP11" s="53"/>
      <c r="BQ11" s="53"/>
      <c r="BR11" s="53"/>
      <c r="BS11" s="53"/>
      <c r="BT11" s="53"/>
      <c r="BU11" s="53"/>
      <c r="BV11" s="53"/>
      <c r="BW11" s="53"/>
      <c r="BX11" s="53"/>
      <c r="BY11" s="53"/>
      <c r="BZ11" s="53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3"/>
      <c r="BM12" s="53"/>
      <c r="BN12" s="53"/>
      <c r="BO12" s="53"/>
      <c r="BP12" s="53"/>
      <c r="BQ12" s="53"/>
      <c r="BR12" s="53"/>
      <c r="BS12" s="53"/>
      <c r="BT12" s="53"/>
      <c r="BU12" s="53"/>
      <c r="BV12" s="53"/>
      <c r="BW12" s="53"/>
      <c r="BX12" s="53"/>
      <c r="BY12" s="53"/>
      <c r="BZ12" s="53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4"/>
      <c r="BM13" s="54"/>
      <c r="BN13" s="54"/>
      <c r="BO13" s="54"/>
      <c r="BP13" s="54"/>
      <c r="BQ13" s="54"/>
      <c r="BR13" s="54"/>
      <c r="BS13" s="54"/>
      <c r="BT13" s="54"/>
      <c r="BU13" s="54"/>
      <c r="BV13" s="54"/>
      <c r="BW13" s="54"/>
      <c r="BX13" s="54"/>
      <c r="BY13" s="54"/>
      <c r="BZ13" s="54"/>
    </row>
    <row r="14" spans="1:78" ht="13.5" customHeight="1" x14ac:dyDescent="0.15">
      <c r="A14" s="2"/>
      <c r="B14" s="55" t="s">
        <v>25</v>
      </c>
      <c r="C14" s="56"/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7"/>
      <c r="BK14" s="2"/>
      <c r="BL14" s="45" t="s">
        <v>26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58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59"/>
      <c r="BE15" s="59"/>
      <c r="BF15" s="59"/>
      <c r="BG15" s="59"/>
      <c r="BH15" s="59"/>
      <c r="BI15" s="59"/>
      <c r="BJ15" s="60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61" t="s">
        <v>114</v>
      </c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3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61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3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61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3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61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3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61"/>
      <c r="BM20" s="62"/>
      <c r="BN20" s="62"/>
      <c r="BO20" s="62"/>
      <c r="BP20" s="62"/>
      <c r="BQ20" s="62"/>
      <c r="BR20" s="62"/>
      <c r="BS20" s="62"/>
      <c r="BT20" s="62"/>
      <c r="BU20" s="62"/>
      <c r="BV20" s="62"/>
      <c r="BW20" s="62"/>
      <c r="BX20" s="62"/>
      <c r="BY20" s="62"/>
      <c r="BZ20" s="63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61"/>
      <c r="BM21" s="62"/>
      <c r="BN21" s="62"/>
      <c r="BO21" s="62"/>
      <c r="BP21" s="62"/>
      <c r="BQ21" s="62"/>
      <c r="BR21" s="62"/>
      <c r="BS21" s="62"/>
      <c r="BT21" s="62"/>
      <c r="BU21" s="62"/>
      <c r="BV21" s="62"/>
      <c r="BW21" s="62"/>
      <c r="BX21" s="62"/>
      <c r="BY21" s="62"/>
      <c r="BZ21" s="63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61"/>
      <c r="BM22" s="62"/>
      <c r="BN22" s="62"/>
      <c r="BO22" s="62"/>
      <c r="BP22" s="62"/>
      <c r="BQ22" s="62"/>
      <c r="BR22" s="62"/>
      <c r="BS22" s="62"/>
      <c r="BT22" s="62"/>
      <c r="BU22" s="62"/>
      <c r="BV22" s="62"/>
      <c r="BW22" s="62"/>
      <c r="BX22" s="62"/>
      <c r="BY22" s="62"/>
      <c r="BZ22" s="63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61"/>
      <c r="BM23" s="62"/>
      <c r="BN23" s="62"/>
      <c r="BO23" s="62"/>
      <c r="BP23" s="62"/>
      <c r="BQ23" s="62"/>
      <c r="BR23" s="62"/>
      <c r="BS23" s="62"/>
      <c r="BT23" s="62"/>
      <c r="BU23" s="62"/>
      <c r="BV23" s="62"/>
      <c r="BW23" s="62"/>
      <c r="BX23" s="62"/>
      <c r="BY23" s="62"/>
      <c r="BZ23" s="63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61"/>
      <c r="BM24" s="62"/>
      <c r="BN24" s="62"/>
      <c r="BO24" s="62"/>
      <c r="BP24" s="62"/>
      <c r="BQ24" s="62"/>
      <c r="BR24" s="62"/>
      <c r="BS24" s="62"/>
      <c r="BT24" s="62"/>
      <c r="BU24" s="62"/>
      <c r="BV24" s="62"/>
      <c r="BW24" s="62"/>
      <c r="BX24" s="62"/>
      <c r="BY24" s="62"/>
      <c r="BZ24" s="63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61"/>
      <c r="BM25" s="62"/>
      <c r="BN25" s="62"/>
      <c r="BO25" s="62"/>
      <c r="BP25" s="62"/>
      <c r="BQ25" s="62"/>
      <c r="BR25" s="62"/>
      <c r="BS25" s="62"/>
      <c r="BT25" s="62"/>
      <c r="BU25" s="62"/>
      <c r="BV25" s="62"/>
      <c r="BW25" s="62"/>
      <c r="BX25" s="62"/>
      <c r="BY25" s="62"/>
      <c r="BZ25" s="63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61"/>
      <c r="BM26" s="62"/>
      <c r="BN26" s="62"/>
      <c r="BO26" s="62"/>
      <c r="BP26" s="62"/>
      <c r="BQ26" s="62"/>
      <c r="BR26" s="62"/>
      <c r="BS26" s="62"/>
      <c r="BT26" s="62"/>
      <c r="BU26" s="62"/>
      <c r="BV26" s="62"/>
      <c r="BW26" s="62"/>
      <c r="BX26" s="62"/>
      <c r="BY26" s="62"/>
      <c r="BZ26" s="63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61"/>
      <c r="BM27" s="62"/>
      <c r="BN27" s="62"/>
      <c r="BO27" s="62"/>
      <c r="BP27" s="62"/>
      <c r="BQ27" s="62"/>
      <c r="BR27" s="62"/>
      <c r="BS27" s="62"/>
      <c r="BT27" s="62"/>
      <c r="BU27" s="62"/>
      <c r="BV27" s="62"/>
      <c r="BW27" s="62"/>
      <c r="BX27" s="62"/>
      <c r="BY27" s="62"/>
      <c r="BZ27" s="63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61"/>
      <c r="BM28" s="62"/>
      <c r="BN28" s="62"/>
      <c r="BO28" s="62"/>
      <c r="BP28" s="62"/>
      <c r="BQ28" s="62"/>
      <c r="BR28" s="62"/>
      <c r="BS28" s="62"/>
      <c r="BT28" s="62"/>
      <c r="BU28" s="62"/>
      <c r="BV28" s="62"/>
      <c r="BW28" s="62"/>
      <c r="BX28" s="62"/>
      <c r="BY28" s="62"/>
      <c r="BZ28" s="63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61"/>
      <c r="BM29" s="62"/>
      <c r="BN29" s="62"/>
      <c r="BO29" s="62"/>
      <c r="BP29" s="62"/>
      <c r="BQ29" s="62"/>
      <c r="BR29" s="62"/>
      <c r="BS29" s="62"/>
      <c r="BT29" s="62"/>
      <c r="BU29" s="62"/>
      <c r="BV29" s="62"/>
      <c r="BW29" s="62"/>
      <c r="BX29" s="62"/>
      <c r="BY29" s="62"/>
      <c r="BZ29" s="63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61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3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61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3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61"/>
      <c r="BM32" s="62"/>
      <c r="BN32" s="62"/>
      <c r="BO32" s="62"/>
      <c r="BP32" s="62"/>
      <c r="BQ32" s="62"/>
      <c r="BR32" s="62"/>
      <c r="BS32" s="62"/>
      <c r="BT32" s="62"/>
      <c r="BU32" s="62"/>
      <c r="BV32" s="62"/>
      <c r="BW32" s="62"/>
      <c r="BX32" s="62"/>
      <c r="BY32" s="62"/>
      <c r="BZ32" s="63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61"/>
      <c r="BM33" s="62"/>
      <c r="BN33" s="62"/>
      <c r="BO33" s="62"/>
      <c r="BP33" s="62"/>
      <c r="BQ33" s="62"/>
      <c r="BR33" s="62"/>
      <c r="BS33" s="62"/>
      <c r="BT33" s="62"/>
      <c r="BU33" s="62"/>
      <c r="BV33" s="62"/>
      <c r="BW33" s="62"/>
      <c r="BX33" s="62"/>
      <c r="BY33" s="62"/>
      <c r="BZ33" s="63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61"/>
      <c r="BM34" s="62"/>
      <c r="BN34" s="62"/>
      <c r="BO34" s="62"/>
      <c r="BP34" s="62"/>
      <c r="BQ34" s="62"/>
      <c r="BR34" s="62"/>
      <c r="BS34" s="62"/>
      <c r="BT34" s="62"/>
      <c r="BU34" s="62"/>
      <c r="BV34" s="62"/>
      <c r="BW34" s="62"/>
      <c r="BX34" s="62"/>
      <c r="BY34" s="62"/>
      <c r="BZ34" s="63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61"/>
      <c r="BM35" s="62"/>
      <c r="BN35" s="62"/>
      <c r="BO35" s="62"/>
      <c r="BP35" s="62"/>
      <c r="BQ35" s="62"/>
      <c r="BR35" s="62"/>
      <c r="BS35" s="62"/>
      <c r="BT35" s="62"/>
      <c r="BU35" s="62"/>
      <c r="BV35" s="62"/>
      <c r="BW35" s="62"/>
      <c r="BX35" s="62"/>
      <c r="BY35" s="62"/>
      <c r="BZ35" s="63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61"/>
      <c r="BM36" s="62"/>
      <c r="BN36" s="62"/>
      <c r="BO36" s="62"/>
      <c r="BP36" s="62"/>
      <c r="BQ36" s="62"/>
      <c r="BR36" s="62"/>
      <c r="BS36" s="62"/>
      <c r="BT36" s="62"/>
      <c r="BU36" s="62"/>
      <c r="BV36" s="62"/>
      <c r="BW36" s="62"/>
      <c r="BX36" s="62"/>
      <c r="BY36" s="62"/>
      <c r="BZ36" s="63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61"/>
      <c r="BM37" s="62"/>
      <c r="BN37" s="62"/>
      <c r="BO37" s="62"/>
      <c r="BP37" s="62"/>
      <c r="BQ37" s="62"/>
      <c r="BR37" s="62"/>
      <c r="BS37" s="62"/>
      <c r="BT37" s="62"/>
      <c r="BU37" s="62"/>
      <c r="BV37" s="62"/>
      <c r="BW37" s="62"/>
      <c r="BX37" s="62"/>
      <c r="BY37" s="62"/>
      <c r="BZ37" s="63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61"/>
      <c r="BM38" s="62"/>
      <c r="BN38" s="62"/>
      <c r="BO38" s="62"/>
      <c r="BP38" s="62"/>
      <c r="BQ38" s="62"/>
      <c r="BR38" s="62"/>
      <c r="BS38" s="62"/>
      <c r="BT38" s="62"/>
      <c r="BU38" s="62"/>
      <c r="BV38" s="62"/>
      <c r="BW38" s="62"/>
      <c r="BX38" s="62"/>
      <c r="BY38" s="62"/>
      <c r="BZ38" s="63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61"/>
      <c r="BM39" s="62"/>
      <c r="BN39" s="62"/>
      <c r="BO39" s="62"/>
      <c r="BP39" s="62"/>
      <c r="BQ39" s="62"/>
      <c r="BR39" s="62"/>
      <c r="BS39" s="62"/>
      <c r="BT39" s="62"/>
      <c r="BU39" s="62"/>
      <c r="BV39" s="62"/>
      <c r="BW39" s="62"/>
      <c r="BX39" s="62"/>
      <c r="BY39" s="62"/>
      <c r="BZ39" s="63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61"/>
      <c r="BM40" s="62"/>
      <c r="BN40" s="62"/>
      <c r="BO40" s="62"/>
      <c r="BP40" s="62"/>
      <c r="BQ40" s="62"/>
      <c r="BR40" s="62"/>
      <c r="BS40" s="62"/>
      <c r="BT40" s="62"/>
      <c r="BU40" s="62"/>
      <c r="BV40" s="62"/>
      <c r="BW40" s="62"/>
      <c r="BX40" s="62"/>
      <c r="BY40" s="62"/>
      <c r="BZ40" s="63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61"/>
      <c r="BM41" s="62"/>
      <c r="BN41" s="62"/>
      <c r="BO41" s="62"/>
      <c r="BP41" s="62"/>
      <c r="BQ41" s="62"/>
      <c r="BR41" s="62"/>
      <c r="BS41" s="62"/>
      <c r="BT41" s="62"/>
      <c r="BU41" s="62"/>
      <c r="BV41" s="62"/>
      <c r="BW41" s="62"/>
      <c r="BX41" s="62"/>
      <c r="BY41" s="62"/>
      <c r="BZ41" s="63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61"/>
      <c r="BM42" s="62"/>
      <c r="BN42" s="62"/>
      <c r="BO42" s="62"/>
      <c r="BP42" s="62"/>
      <c r="BQ42" s="62"/>
      <c r="BR42" s="62"/>
      <c r="BS42" s="62"/>
      <c r="BT42" s="62"/>
      <c r="BU42" s="62"/>
      <c r="BV42" s="62"/>
      <c r="BW42" s="62"/>
      <c r="BX42" s="62"/>
      <c r="BY42" s="62"/>
      <c r="BZ42" s="63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61"/>
      <c r="BM43" s="62"/>
      <c r="BN43" s="62"/>
      <c r="BO43" s="62"/>
      <c r="BP43" s="62"/>
      <c r="BQ43" s="62"/>
      <c r="BR43" s="62"/>
      <c r="BS43" s="62"/>
      <c r="BT43" s="62"/>
      <c r="BU43" s="62"/>
      <c r="BV43" s="62"/>
      <c r="BW43" s="62"/>
      <c r="BX43" s="62"/>
      <c r="BY43" s="62"/>
      <c r="BZ43" s="63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64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6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45" t="s">
        <v>27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61" t="s">
        <v>113</v>
      </c>
      <c r="BM47" s="62"/>
      <c r="BN47" s="62"/>
      <c r="BO47" s="62"/>
      <c r="BP47" s="62"/>
      <c r="BQ47" s="62"/>
      <c r="BR47" s="62"/>
      <c r="BS47" s="62"/>
      <c r="BT47" s="62"/>
      <c r="BU47" s="62"/>
      <c r="BV47" s="62"/>
      <c r="BW47" s="62"/>
      <c r="BX47" s="62"/>
      <c r="BY47" s="62"/>
      <c r="BZ47" s="63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61"/>
      <c r="BM48" s="62"/>
      <c r="BN48" s="62"/>
      <c r="BO48" s="62"/>
      <c r="BP48" s="62"/>
      <c r="BQ48" s="62"/>
      <c r="BR48" s="62"/>
      <c r="BS48" s="62"/>
      <c r="BT48" s="62"/>
      <c r="BU48" s="62"/>
      <c r="BV48" s="62"/>
      <c r="BW48" s="62"/>
      <c r="BX48" s="62"/>
      <c r="BY48" s="62"/>
      <c r="BZ48" s="63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61"/>
      <c r="BM49" s="62"/>
      <c r="BN49" s="62"/>
      <c r="BO49" s="62"/>
      <c r="BP49" s="62"/>
      <c r="BQ49" s="62"/>
      <c r="BR49" s="62"/>
      <c r="BS49" s="62"/>
      <c r="BT49" s="62"/>
      <c r="BU49" s="62"/>
      <c r="BV49" s="62"/>
      <c r="BW49" s="62"/>
      <c r="BX49" s="62"/>
      <c r="BY49" s="62"/>
      <c r="BZ49" s="63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61"/>
      <c r="BM50" s="62"/>
      <c r="BN50" s="62"/>
      <c r="BO50" s="62"/>
      <c r="BP50" s="62"/>
      <c r="BQ50" s="62"/>
      <c r="BR50" s="62"/>
      <c r="BS50" s="62"/>
      <c r="BT50" s="62"/>
      <c r="BU50" s="62"/>
      <c r="BV50" s="62"/>
      <c r="BW50" s="62"/>
      <c r="BX50" s="62"/>
      <c r="BY50" s="62"/>
      <c r="BZ50" s="63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61"/>
      <c r="BM51" s="62"/>
      <c r="BN51" s="62"/>
      <c r="BO51" s="62"/>
      <c r="BP51" s="62"/>
      <c r="BQ51" s="62"/>
      <c r="BR51" s="62"/>
      <c r="BS51" s="62"/>
      <c r="BT51" s="62"/>
      <c r="BU51" s="62"/>
      <c r="BV51" s="62"/>
      <c r="BW51" s="62"/>
      <c r="BX51" s="62"/>
      <c r="BY51" s="62"/>
      <c r="BZ51" s="63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61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3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61"/>
      <c r="BM53" s="62"/>
      <c r="BN53" s="62"/>
      <c r="BO53" s="62"/>
      <c r="BP53" s="62"/>
      <c r="BQ53" s="62"/>
      <c r="BR53" s="62"/>
      <c r="BS53" s="62"/>
      <c r="BT53" s="62"/>
      <c r="BU53" s="62"/>
      <c r="BV53" s="62"/>
      <c r="BW53" s="62"/>
      <c r="BX53" s="62"/>
      <c r="BY53" s="62"/>
      <c r="BZ53" s="63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61"/>
      <c r="BM54" s="62"/>
      <c r="BN54" s="62"/>
      <c r="BO54" s="62"/>
      <c r="BP54" s="62"/>
      <c r="BQ54" s="62"/>
      <c r="BR54" s="62"/>
      <c r="BS54" s="62"/>
      <c r="BT54" s="62"/>
      <c r="BU54" s="62"/>
      <c r="BV54" s="62"/>
      <c r="BW54" s="62"/>
      <c r="BX54" s="62"/>
      <c r="BY54" s="62"/>
      <c r="BZ54" s="63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61"/>
      <c r="BM55" s="62"/>
      <c r="BN55" s="62"/>
      <c r="BO55" s="62"/>
      <c r="BP55" s="62"/>
      <c r="BQ55" s="62"/>
      <c r="BR55" s="62"/>
      <c r="BS55" s="62"/>
      <c r="BT55" s="62"/>
      <c r="BU55" s="62"/>
      <c r="BV55" s="62"/>
      <c r="BW55" s="62"/>
      <c r="BX55" s="62"/>
      <c r="BY55" s="62"/>
      <c r="BZ55" s="63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61"/>
      <c r="BM56" s="62"/>
      <c r="BN56" s="62"/>
      <c r="BO56" s="62"/>
      <c r="BP56" s="62"/>
      <c r="BQ56" s="62"/>
      <c r="BR56" s="62"/>
      <c r="BS56" s="62"/>
      <c r="BT56" s="62"/>
      <c r="BU56" s="62"/>
      <c r="BV56" s="62"/>
      <c r="BW56" s="62"/>
      <c r="BX56" s="62"/>
      <c r="BY56" s="62"/>
      <c r="BZ56" s="63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61"/>
      <c r="BM57" s="62"/>
      <c r="BN57" s="62"/>
      <c r="BO57" s="62"/>
      <c r="BP57" s="62"/>
      <c r="BQ57" s="62"/>
      <c r="BR57" s="62"/>
      <c r="BS57" s="62"/>
      <c r="BT57" s="62"/>
      <c r="BU57" s="62"/>
      <c r="BV57" s="62"/>
      <c r="BW57" s="62"/>
      <c r="BX57" s="62"/>
      <c r="BY57" s="62"/>
      <c r="BZ57" s="63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61"/>
      <c r="BM58" s="62"/>
      <c r="BN58" s="62"/>
      <c r="BO58" s="62"/>
      <c r="BP58" s="62"/>
      <c r="BQ58" s="62"/>
      <c r="BR58" s="62"/>
      <c r="BS58" s="62"/>
      <c r="BT58" s="62"/>
      <c r="BU58" s="62"/>
      <c r="BV58" s="62"/>
      <c r="BW58" s="62"/>
      <c r="BX58" s="62"/>
      <c r="BY58" s="62"/>
      <c r="BZ58" s="63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61"/>
      <c r="BM59" s="62"/>
      <c r="BN59" s="62"/>
      <c r="BO59" s="62"/>
      <c r="BP59" s="62"/>
      <c r="BQ59" s="62"/>
      <c r="BR59" s="62"/>
      <c r="BS59" s="62"/>
      <c r="BT59" s="62"/>
      <c r="BU59" s="62"/>
      <c r="BV59" s="62"/>
      <c r="BW59" s="62"/>
      <c r="BX59" s="62"/>
      <c r="BY59" s="62"/>
      <c r="BZ59" s="63"/>
    </row>
    <row r="60" spans="1:78" ht="13.5" customHeight="1" x14ac:dyDescent="0.15">
      <c r="A60" s="2"/>
      <c r="B60" s="58" t="s">
        <v>28</v>
      </c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59"/>
      <c r="Z60" s="59"/>
      <c r="AA60" s="59"/>
      <c r="AB60" s="59"/>
      <c r="AC60" s="59"/>
      <c r="AD60" s="59"/>
      <c r="AE60" s="59"/>
      <c r="AF60" s="59"/>
      <c r="AG60" s="59"/>
      <c r="AH60" s="59"/>
      <c r="AI60" s="59"/>
      <c r="AJ60" s="59"/>
      <c r="AK60" s="59"/>
      <c r="AL60" s="59"/>
      <c r="AM60" s="59"/>
      <c r="AN60" s="59"/>
      <c r="AO60" s="59"/>
      <c r="AP60" s="59"/>
      <c r="AQ60" s="59"/>
      <c r="AR60" s="59"/>
      <c r="AS60" s="59"/>
      <c r="AT60" s="59"/>
      <c r="AU60" s="59"/>
      <c r="AV60" s="59"/>
      <c r="AW60" s="59"/>
      <c r="AX60" s="59"/>
      <c r="AY60" s="59"/>
      <c r="AZ60" s="59"/>
      <c r="BA60" s="59"/>
      <c r="BB60" s="59"/>
      <c r="BC60" s="59"/>
      <c r="BD60" s="59"/>
      <c r="BE60" s="59"/>
      <c r="BF60" s="59"/>
      <c r="BG60" s="59"/>
      <c r="BH60" s="59"/>
      <c r="BI60" s="59"/>
      <c r="BJ60" s="60"/>
      <c r="BK60" s="2"/>
      <c r="BL60" s="61"/>
      <c r="BM60" s="62"/>
      <c r="BN60" s="62"/>
      <c r="BO60" s="62"/>
      <c r="BP60" s="62"/>
      <c r="BQ60" s="62"/>
      <c r="BR60" s="62"/>
      <c r="BS60" s="62"/>
      <c r="BT60" s="62"/>
      <c r="BU60" s="62"/>
      <c r="BV60" s="62"/>
      <c r="BW60" s="62"/>
      <c r="BX60" s="62"/>
      <c r="BY60" s="62"/>
      <c r="BZ60" s="63"/>
    </row>
    <row r="61" spans="1:78" ht="13.5" customHeight="1" x14ac:dyDescent="0.15">
      <c r="A61" s="2"/>
      <c r="B61" s="58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9"/>
      <c r="Z61" s="59"/>
      <c r="AA61" s="59"/>
      <c r="AB61" s="59"/>
      <c r="AC61" s="59"/>
      <c r="AD61" s="59"/>
      <c r="AE61" s="59"/>
      <c r="AF61" s="59"/>
      <c r="AG61" s="59"/>
      <c r="AH61" s="59"/>
      <c r="AI61" s="59"/>
      <c r="AJ61" s="59"/>
      <c r="AK61" s="59"/>
      <c r="AL61" s="59"/>
      <c r="AM61" s="59"/>
      <c r="AN61" s="59"/>
      <c r="AO61" s="59"/>
      <c r="AP61" s="59"/>
      <c r="AQ61" s="59"/>
      <c r="AR61" s="59"/>
      <c r="AS61" s="59"/>
      <c r="AT61" s="59"/>
      <c r="AU61" s="59"/>
      <c r="AV61" s="59"/>
      <c r="AW61" s="59"/>
      <c r="AX61" s="59"/>
      <c r="AY61" s="59"/>
      <c r="AZ61" s="59"/>
      <c r="BA61" s="59"/>
      <c r="BB61" s="59"/>
      <c r="BC61" s="59"/>
      <c r="BD61" s="59"/>
      <c r="BE61" s="59"/>
      <c r="BF61" s="59"/>
      <c r="BG61" s="59"/>
      <c r="BH61" s="59"/>
      <c r="BI61" s="59"/>
      <c r="BJ61" s="60"/>
      <c r="BK61" s="2"/>
      <c r="BL61" s="61"/>
      <c r="BM61" s="62"/>
      <c r="BN61" s="62"/>
      <c r="BO61" s="62"/>
      <c r="BP61" s="62"/>
      <c r="BQ61" s="62"/>
      <c r="BR61" s="62"/>
      <c r="BS61" s="62"/>
      <c r="BT61" s="62"/>
      <c r="BU61" s="62"/>
      <c r="BV61" s="62"/>
      <c r="BW61" s="62"/>
      <c r="BX61" s="62"/>
      <c r="BY61" s="62"/>
      <c r="BZ61" s="63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61"/>
      <c r="BM62" s="62"/>
      <c r="BN62" s="62"/>
      <c r="BO62" s="62"/>
      <c r="BP62" s="62"/>
      <c r="BQ62" s="62"/>
      <c r="BR62" s="62"/>
      <c r="BS62" s="62"/>
      <c r="BT62" s="62"/>
      <c r="BU62" s="62"/>
      <c r="BV62" s="62"/>
      <c r="BW62" s="62"/>
      <c r="BX62" s="62"/>
      <c r="BY62" s="62"/>
      <c r="BZ62" s="63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64"/>
      <c r="BM63" s="65"/>
      <c r="BN63" s="65"/>
      <c r="BO63" s="65"/>
      <c r="BP63" s="65"/>
      <c r="BQ63" s="65"/>
      <c r="BR63" s="65"/>
      <c r="BS63" s="65"/>
      <c r="BT63" s="65"/>
      <c r="BU63" s="65"/>
      <c r="BV63" s="65"/>
      <c r="BW63" s="65"/>
      <c r="BX63" s="65"/>
      <c r="BY63" s="65"/>
      <c r="BZ63" s="66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45" t="s">
        <v>29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61" t="s">
        <v>115</v>
      </c>
      <c r="BM66" s="62"/>
      <c r="BN66" s="62"/>
      <c r="BO66" s="62"/>
      <c r="BP66" s="62"/>
      <c r="BQ66" s="62"/>
      <c r="BR66" s="62"/>
      <c r="BS66" s="62"/>
      <c r="BT66" s="62"/>
      <c r="BU66" s="62"/>
      <c r="BV66" s="62"/>
      <c r="BW66" s="62"/>
      <c r="BX66" s="62"/>
      <c r="BY66" s="62"/>
      <c r="BZ66" s="63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61"/>
      <c r="BM67" s="62"/>
      <c r="BN67" s="62"/>
      <c r="BO67" s="62"/>
      <c r="BP67" s="62"/>
      <c r="BQ67" s="62"/>
      <c r="BR67" s="62"/>
      <c r="BS67" s="62"/>
      <c r="BT67" s="62"/>
      <c r="BU67" s="62"/>
      <c r="BV67" s="62"/>
      <c r="BW67" s="62"/>
      <c r="BX67" s="62"/>
      <c r="BY67" s="62"/>
      <c r="BZ67" s="63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61"/>
      <c r="BM68" s="62"/>
      <c r="BN68" s="62"/>
      <c r="BO68" s="62"/>
      <c r="BP68" s="62"/>
      <c r="BQ68" s="62"/>
      <c r="BR68" s="62"/>
      <c r="BS68" s="62"/>
      <c r="BT68" s="62"/>
      <c r="BU68" s="62"/>
      <c r="BV68" s="62"/>
      <c r="BW68" s="62"/>
      <c r="BX68" s="62"/>
      <c r="BY68" s="62"/>
      <c r="BZ68" s="63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61"/>
      <c r="BM69" s="62"/>
      <c r="BN69" s="62"/>
      <c r="BO69" s="62"/>
      <c r="BP69" s="62"/>
      <c r="BQ69" s="62"/>
      <c r="BR69" s="62"/>
      <c r="BS69" s="62"/>
      <c r="BT69" s="62"/>
      <c r="BU69" s="62"/>
      <c r="BV69" s="62"/>
      <c r="BW69" s="62"/>
      <c r="BX69" s="62"/>
      <c r="BY69" s="62"/>
      <c r="BZ69" s="63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61"/>
      <c r="BM70" s="62"/>
      <c r="BN70" s="62"/>
      <c r="BO70" s="62"/>
      <c r="BP70" s="62"/>
      <c r="BQ70" s="62"/>
      <c r="BR70" s="62"/>
      <c r="BS70" s="62"/>
      <c r="BT70" s="62"/>
      <c r="BU70" s="62"/>
      <c r="BV70" s="62"/>
      <c r="BW70" s="62"/>
      <c r="BX70" s="62"/>
      <c r="BY70" s="62"/>
      <c r="BZ70" s="63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61"/>
      <c r="BM71" s="62"/>
      <c r="BN71" s="62"/>
      <c r="BO71" s="62"/>
      <c r="BP71" s="62"/>
      <c r="BQ71" s="62"/>
      <c r="BR71" s="62"/>
      <c r="BS71" s="62"/>
      <c r="BT71" s="62"/>
      <c r="BU71" s="62"/>
      <c r="BV71" s="62"/>
      <c r="BW71" s="62"/>
      <c r="BX71" s="62"/>
      <c r="BY71" s="62"/>
      <c r="BZ71" s="63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61"/>
      <c r="BM72" s="62"/>
      <c r="BN72" s="62"/>
      <c r="BO72" s="62"/>
      <c r="BP72" s="62"/>
      <c r="BQ72" s="62"/>
      <c r="BR72" s="62"/>
      <c r="BS72" s="62"/>
      <c r="BT72" s="62"/>
      <c r="BU72" s="62"/>
      <c r="BV72" s="62"/>
      <c r="BW72" s="62"/>
      <c r="BX72" s="62"/>
      <c r="BY72" s="62"/>
      <c r="BZ72" s="63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61"/>
      <c r="BM73" s="62"/>
      <c r="BN73" s="62"/>
      <c r="BO73" s="62"/>
      <c r="BP73" s="62"/>
      <c r="BQ73" s="62"/>
      <c r="BR73" s="62"/>
      <c r="BS73" s="62"/>
      <c r="BT73" s="62"/>
      <c r="BU73" s="62"/>
      <c r="BV73" s="62"/>
      <c r="BW73" s="62"/>
      <c r="BX73" s="62"/>
      <c r="BY73" s="62"/>
      <c r="BZ73" s="63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61"/>
      <c r="BM74" s="62"/>
      <c r="BN74" s="62"/>
      <c r="BO74" s="62"/>
      <c r="BP74" s="62"/>
      <c r="BQ74" s="62"/>
      <c r="BR74" s="62"/>
      <c r="BS74" s="62"/>
      <c r="BT74" s="62"/>
      <c r="BU74" s="62"/>
      <c r="BV74" s="62"/>
      <c r="BW74" s="62"/>
      <c r="BX74" s="62"/>
      <c r="BY74" s="62"/>
      <c r="BZ74" s="63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61"/>
      <c r="BM75" s="62"/>
      <c r="BN75" s="62"/>
      <c r="BO75" s="62"/>
      <c r="BP75" s="62"/>
      <c r="BQ75" s="62"/>
      <c r="BR75" s="62"/>
      <c r="BS75" s="62"/>
      <c r="BT75" s="62"/>
      <c r="BU75" s="62"/>
      <c r="BV75" s="62"/>
      <c r="BW75" s="62"/>
      <c r="BX75" s="62"/>
      <c r="BY75" s="62"/>
      <c r="BZ75" s="63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61"/>
      <c r="BM76" s="62"/>
      <c r="BN76" s="62"/>
      <c r="BO76" s="62"/>
      <c r="BP76" s="62"/>
      <c r="BQ76" s="62"/>
      <c r="BR76" s="62"/>
      <c r="BS76" s="62"/>
      <c r="BT76" s="62"/>
      <c r="BU76" s="62"/>
      <c r="BV76" s="62"/>
      <c r="BW76" s="62"/>
      <c r="BX76" s="62"/>
      <c r="BY76" s="62"/>
      <c r="BZ76" s="63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61"/>
      <c r="BM77" s="62"/>
      <c r="BN77" s="62"/>
      <c r="BO77" s="62"/>
      <c r="BP77" s="62"/>
      <c r="BQ77" s="62"/>
      <c r="BR77" s="62"/>
      <c r="BS77" s="62"/>
      <c r="BT77" s="62"/>
      <c r="BU77" s="62"/>
      <c r="BV77" s="62"/>
      <c r="BW77" s="62"/>
      <c r="BX77" s="62"/>
      <c r="BY77" s="62"/>
      <c r="BZ77" s="63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61"/>
      <c r="BM78" s="62"/>
      <c r="BN78" s="62"/>
      <c r="BO78" s="62"/>
      <c r="BP78" s="62"/>
      <c r="BQ78" s="62"/>
      <c r="BR78" s="62"/>
      <c r="BS78" s="62"/>
      <c r="BT78" s="62"/>
      <c r="BU78" s="62"/>
      <c r="BV78" s="62"/>
      <c r="BW78" s="62"/>
      <c r="BX78" s="62"/>
      <c r="BY78" s="62"/>
      <c r="BZ78" s="63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61"/>
      <c r="BM79" s="62"/>
      <c r="BN79" s="62"/>
      <c r="BO79" s="62"/>
      <c r="BP79" s="62"/>
      <c r="BQ79" s="62"/>
      <c r="BR79" s="62"/>
      <c r="BS79" s="62"/>
      <c r="BT79" s="62"/>
      <c r="BU79" s="62"/>
      <c r="BV79" s="62"/>
      <c r="BW79" s="62"/>
      <c r="BX79" s="62"/>
      <c r="BY79" s="62"/>
      <c r="BZ79" s="63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61"/>
      <c r="BM80" s="62"/>
      <c r="BN80" s="62"/>
      <c r="BO80" s="62"/>
      <c r="BP80" s="62"/>
      <c r="BQ80" s="62"/>
      <c r="BR80" s="62"/>
      <c r="BS80" s="62"/>
      <c r="BT80" s="62"/>
      <c r="BU80" s="62"/>
      <c r="BV80" s="62"/>
      <c r="BW80" s="62"/>
      <c r="BX80" s="62"/>
      <c r="BY80" s="62"/>
      <c r="BZ80" s="63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61"/>
      <c r="BM81" s="62"/>
      <c r="BN81" s="62"/>
      <c r="BO81" s="62"/>
      <c r="BP81" s="62"/>
      <c r="BQ81" s="62"/>
      <c r="BR81" s="62"/>
      <c r="BS81" s="62"/>
      <c r="BT81" s="62"/>
      <c r="BU81" s="62"/>
      <c r="BV81" s="62"/>
      <c r="BW81" s="62"/>
      <c r="BX81" s="62"/>
      <c r="BY81" s="62"/>
      <c r="BZ81" s="63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64"/>
      <c r="BM82" s="65"/>
      <c r="BN82" s="65"/>
      <c r="BO82" s="65"/>
      <c r="BP82" s="65"/>
      <c r="BQ82" s="65"/>
      <c r="BR82" s="65"/>
      <c r="BS82" s="65"/>
      <c r="BT82" s="65"/>
      <c r="BU82" s="65"/>
      <c r="BV82" s="65"/>
      <c r="BW82" s="65"/>
      <c r="BX82" s="65"/>
      <c r="BY82" s="65"/>
      <c r="BZ82" s="66"/>
    </row>
    <row r="83" spans="1:78" x14ac:dyDescent="0.15">
      <c r="C83" s="71" t="s">
        <v>30</v>
      </c>
      <c r="D83" s="71"/>
      <c r="E83" s="71"/>
      <c r="F83" s="71"/>
      <c r="G83" s="71"/>
      <c r="H83" s="71"/>
      <c r="I83" s="71"/>
      <c r="J83" s="71"/>
      <c r="K83" s="71"/>
      <c r="L83" s="71"/>
      <c r="M83" s="71"/>
      <c r="N83" s="71"/>
      <c r="O83" s="71"/>
      <c r="P83" s="71"/>
      <c r="Q83" s="71"/>
      <c r="R83" s="71"/>
      <c r="S83" s="71"/>
      <c r="T83" s="71"/>
      <c r="U83" s="71"/>
      <c r="V83" s="71"/>
      <c r="W83" s="71"/>
      <c r="X83" s="71"/>
      <c r="Y83" s="71"/>
      <c r="Z83" s="71"/>
      <c r="AA83" s="71"/>
      <c r="AB83" s="71"/>
      <c r="AC83" s="71"/>
      <c r="AD83" s="71"/>
      <c r="AE83" s="71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1"/>
      <c r="AU83" s="71"/>
      <c r="AV83" s="71"/>
      <c r="AW83" s="71"/>
      <c r="AX83" s="71"/>
      <c r="AY83" s="71"/>
      <c r="AZ83" s="71"/>
      <c r="BA83" s="71"/>
      <c r="BB83" s="71"/>
      <c r="BC83" s="71"/>
      <c r="BD83" s="71"/>
      <c r="BE83" s="71"/>
      <c r="BF83" s="71"/>
      <c r="BG83" s="71"/>
      <c r="BH83" s="71"/>
      <c r="BI83" s="71"/>
      <c r="BJ83" s="71"/>
    </row>
    <row r="84" spans="1:78" hidden="1" x14ac:dyDescent="0.15">
      <c r="B84" s="12" t="s">
        <v>31</v>
      </c>
      <c r="C84" s="12"/>
      <c r="D84" s="12"/>
      <c r="E84" s="12" t="s">
        <v>32</v>
      </c>
      <c r="F84" s="12" t="s">
        <v>33</v>
      </c>
      <c r="G84" s="12" t="s">
        <v>34</v>
      </c>
      <c r="H84" s="12" t="s">
        <v>35</v>
      </c>
      <c r="I84" s="12" t="s">
        <v>36</v>
      </c>
      <c r="J84" s="12" t="s">
        <v>37</v>
      </c>
      <c r="K84" s="12" t="s">
        <v>38</v>
      </c>
      <c r="L84" s="12" t="s">
        <v>39</v>
      </c>
      <c r="M84" s="12" t="s">
        <v>40</v>
      </c>
      <c r="N84" s="12" t="s">
        <v>41</v>
      </c>
      <c r="O84" s="12" t="s">
        <v>42</v>
      </c>
    </row>
    <row r="85" spans="1:78" hidden="1" x14ac:dyDescent="0.15">
      <c r="B85" s="12"/>
      <c r="C85" s="12"/>
      <c r="D85" s="12"/>
      <c r="E85" s="12" t="str">
        <f>データ!AI6</f>
        <v>【107.02】</v>
      </c>
      <c r="F85" s="12" t="str">
        <f>データ!AT6</f>
        <v>【3.09】</v>
      </c>
      <c r="G85" s="12" t="str">
        <f>データ!BE6</f>
        <v>【71.39】</v>
      </c>
      <c r="H85" s="12" t="str">
        <f>データ!BP6</f>
        <v>【669.12】</v>
      </c>
      <c r="I85" s="12" t="str">
        <f>データ!CA6</f>
        <v>【99.73】</v>
      </c>
      <c r="J85" s="12" t="str">
        <f>データ!CL6</f>
        <v>【134.98】</v>
      </c>
      <c r="K85" s="12" t="str">
        <f>データ!CW6</f>
        <v>【59.99】</v>
      </c>
      <c r="L85" s="12" t="str">
        <f>データ!DH6</f>
        <v>【95.72】</v>
      </c>
      <c r="M85" s="12" t="str">
        <f>データ!DS6</f>
        <v>【38.17】</v>
      </c>
      <c r="N85" s="12" t="str">
        <f>データ!ED6</f>
        <v>【6.54】</v>
      </c>
      <c r="O85" s="12" t="str">
        <f>データ!EO6</f>
        <v>【0.24】</v>
      </c>
    </row>
  </sheetData>
  <sheetProtection algorithmName="SHA-512" hashValue="fsbjhqCnda5cniHZXHQHS0opHratWJfYnkwEbK0v+jyl2Vc+iTrYcstbKIS7bNP2VXL7+iqI70Wsm7p9q6DQPw==" saltValue="Av25DDOb5sfnKJA8gNXwTg==" spinCount="100000" sheet="1" objects="1" scenarios="1" formatCells="0" formatColumns="0" formatRows="0"/>
  <mergeCells count="51">
    <mergeCell ref="BL47:BZ63"/>
    <mergeCell ref="B60:BJ61"/>
    <mergeCell ref="BL64:BZ65"/>
    <mergeCell ref="BL66:BZ82"/>
    <mergeCell ref="C83:BJ83"/>
    <mergeCell ref="AL10:AS10"/>
    <mergeCell ref="AT10:BA10"/>
    <mergeCell ref="BB10:BI10"/>
    <mergeCell ref="BL10:BM10"/>
    <mergeCell ref="BN10:BY10"/>
    <mergeCell ref="AT9:BA9"/>
    <mergeCell ref="BB9:BI9"/>
    <mergeCell ref="BL9:BM9"/>
    <mergeCell ref="BL45:BZ46"/>
    <mergeCell ref="BN9:BY9"/>
    <mergeCell ref="BL11:BZ13"/>
    <mergeCell ref="B14:BJ15"/>
    <mergeCell ref="BL14:BZ15"/>
    <mergeCell ref="BL16:BZ44"/>
    <mergeCell ref="B9:H9"/>
    <mergeCell ref="B10:H10"/>
    <mergeCell ref="I10:O10"/>
    <mergeCell ref="P10:V10"/>
    <mergeCell ref="W10:AC10"/>
    <mergeCell ref="AD10:AJ10"/>
    <mergeCell ref="I9:O9"/>
    <mergeCell ref="P9:V9"/>
    <mergeCell ref="W9:AC9"/>
    <mergeCell ref="AD9:AJ9"/>
    <mergeCell ref="AL8:AS8"/>
    <mergeCell ref="AL9:AS9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Height="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8" x14ac:dyDescent="0.15">
      <c r="A2" s="14" t="s">
        <v>44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8" x14ac:dyDescent="0.15">
      <c r="A3" s="14" t="s">
        <v>45</v>
      </c>
      <c r="B3" s="15" t="s">
        <v>46</v>
      </c>
      <c r="C3" s="15" t="s">
        <v>47</v>
      </c>
      <c r="D3" s="15" t="s">
        <v>48</v>
      </c>
      <c r="E3" s="15" t="s">
        <v>49</v>
      </c>
      <c r="F3" s="15" t="s">
        <v>50</v>
      </c>
      <c r="G3" s="15" t="s">
        <v>51</v>
      </c>
      <c r="H3" s="73" t="s">
        <v>52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53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28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8" x14ac:dyDescent="0.15">
      <c r="A4" s="14" t="s">
        <v>54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55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56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57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58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59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60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61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62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63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64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65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8" x14ac:dyDescent="0.15">
      <c r="A5" s="14" t="s">
        <v>66</v>
      </c>
      <c r="B5" s="17"/>
      <c r="C5" s="17"/>
      <c r="D5" s="17"/>
      <c r="E5" s="17"/>
      <c r="F5" s="17"/>
      <c r="G5" s="17"/>
      <c r="H5" s="18" t="s">
        <v>67</v>
      </c>
      <c r="I5" s="18" t="s">
        <v>68</v>
      </c>
      <c r="J5" s="18" t="s">
        <v>69</v>
      </c>
      <c r="K5" s="18" t="s">
        <v>70</v>
      </c>
      <c r="L5" s="18" t="s">
        <v>71</v>
      </c>
      <c r="M5" s="18" t="s">
        <v>5</v>
      </c>
      <c r="N5" s="18" t="s">
        <v>72</v>
      </c>
      <c r="O5" s="18" t="s">
        <v>73</v>
      </c>
      <c r="P5" s="18" t="s">
        <v>74</v>
      </c>
      <c r="Q5" s="18" t="s">
        <v>75</v>
      </c>
      <c r="R5" s="18" t="s">
        <v>76</v>
      </c>
      <c r="S5" s="18" t="s">
        <v>77</v>
      </c>
      <c r="T5" s="18" t="s">
        <v>78</v>
      </c>
      <c r="U5" s="18" t="s">
        <v>79</v>
      </c>
      <c r="V5" s="18" t="s">
        <v>80</v>
      </c>
      <c r="W5" s="18" t="s">
        <v>81</v>
      </c>
      <c r="X5" s="18" t="s">
        <v>82</v>
      </c>
      <c r="Y5" s="18" t="s">
        <v>83</v>
      </c>
      <c r="Z5" s="18" t="s">
        <v>84</v>
      </c>
      <c r="AA5" s="18" t="s">
        <v>85</v>
      </c>
      <c r="AB5" s="18" t="s">
        <v>86</v>
      </c>
      <c r="AC5" s="18" t="s">
        <v>87</v>
      </c>
      <c r="AD5" s="18" t="s">
        <v>88</v>
      </c>
      <c r="AE5" s="18" t="s">
        <v>89</v>
      </c>
      <c r="AF5" s="18" t="s">
        <v>90</v>
      </c>
      <c r="AG5" s="18" t="s">
        <v>91</v>
      </c>
      <c r="AH5" s="18" t="s">
        <v>92</v>
      </c>
      <c r="AI5" s="18" t="s">
        <v>31</v>
      </c>
      <c r="AJ5" s="18" t="s">
        <v>83</v>
      </c>
      <c r="AK5" s="18" t="s">
        <v>84</v>
      </c>
      <c r="AL5" s="18" t="s">
        <v>85</v>
      </c>
      <c r="AM5" s="18" t="s">
        <v>86</v>
      </c>
      <c r="AN5" s="18" t="s">
        <v>87</v>
      </c>
      <c r="AO5" s="18" t="s">
        <v>88</v>
      </c>
      <c r="AP5" s="18" t="s">
        <v>89</v>
      </c>
      <c r="AQ5" s="18" t="s">
        <v>90</v>
      </c>
      <c r="AR5" s="18" t="s">
        <v>91</v>
      </c>
      <c r="AS5" s="18" t="s">
        <v>92</v>
      </c>
      <c r="AT5" s="18" t="s">
        <v>93</v>
      </c>
      <c r="AU5" s="18" t="s">
        <v>83</v>
      </c>
      <c r="AV5" s="18" t="s">
        <v>84</v>
      </c>
      <c r="AW5" s="18" t="s">
        <v>85</v>
      </c>
      <c r="AX5" s="18" t="s">
        <v>86</v>
      </c>
      <c r="AY5" s="18" t="s">
        <v>87</v>
      </c>
      <c r="AZ5" s="18" t="s">
        <v>88</v>
      </c>
      <c r="BA5" s="18" t="s">
        <v>89</v>
      </c>
      <c r="BB5" s="18" t="s">
        <v>90</v>
      </c>
      <c r="BC5" s="18" t="s">
        <v>91</v>
      </c>
      <c r="BD5" s="18" t="s">
        <v>92</v>
      </c>
      <c r="BE5" s="18" t="s">
        <v>93</v>
      </c>
      <c r="BF5" s="18" t="s">
        <v>83</v>
      </c>
      <c r="BG5" s="18" t="s">
        <v>84</v>
      </c>
      <c r="BH5" s="18" t="s">
        <v>85</v>
      </c>
      <c r="BI5" s="18" t="s">
        <v>86</v>
      </c>
      <c r="BJ5" s="18" t="s">
        <v>87</v>
      </c>
      <c r="BK5" s="18" t="s">
        <v>88</v>
      </c>
      <c r="BL5" s="18" t="s">
        <v>89</v>
      </c>
      <c r="BM5" s="18" t="s">
        <v>90</v>
      </c>
      <c r="BN5" s="18" t="s">
        <v>91</v>
      </c>
      <c r="BO5" s="18" t="s">
        <v>92</v>
      </c>
      <c r="BP5" s="18" t="s">
        <v>93</v>
      </c>
      <c r="BQ5" s="18" t="s">
        <v>83</v>
      </c>
      <c r="BR5" s="18" t="s">
        <v>84</v>
      </c>
      <c r="BS5" s="18" t="s">
        <v>85</v>
      </c>
      <c r="BT5" s="18" t="s">
        <v>86</v>
      </c>
      <c r="BU5" s="18" t="s">
        <v>87</v>
      </c>
      <c r="BV5" s="18" t="s">
        <v>88</v>
      </c>
      <c r="BW5" s="18" t="s">
        <v>89</v>
      </c>
      <c r="BX5" s="18" t="s">
        <v>90</v>
      </c>
      <c r="BY5" s="18" t="s">
        <v>91</v>
      </c>
      <c r="BZ5" s="18" t="s">
        <v>92</v>
      </c>
      <c r="CA5" s="18" t="s">
        <v>93</v>
      </c>
      <c r="CB5" s="18" t="s">
        <v>83</v>
      </c>
      <c r="CC5" s="18" t="s">
        <v>84</v>
      </c>
      <c r="CD5" s="18" t="s">
        <v>85</v>
      </c>
      <c r="CE5" s="18" t="s">
        <v>86</v>
      </c>
      <c r="CF5" s="18" t="s">
        <v>87</v>
      </c>
      <c r="CG5" s="18" t="s">
        <v>88</v>
      </c>
      <c r="CH5" s="18" t="s">
        <v>89</v>
      </c>
      <c r="CI5" s="18" t="s">
        <v>90</v>
      </c>
      <c r="CJ5" s="18" t="s">
        <v>91</v>
      </c>
      <c r="CK5" s="18" t="s">
        <v>92</v>
      </c>
      <c r="CL5" s="18" t="s">
        <v>93</v>
      </c>
      <c r="CM5" s="18" t="s">
        <v>83</v>
      </c>
      <c r="CN5" s="18" t="s">
        <v>84</v>
      </c>
      <c r="CO5" s="18" t="s">
        <v>85</v>
      </c>
      <c r="CP5" s="18" t="s">
        <v>86</v>
      </c>
      <c r="CQ5" s="18" t="s">
        <v>87</v>
      </c>
      <c r="CR5" s="18" t="s">
        <v>88</v>
      </c>
      <c r="CS5" s="18" t="s">
        <v>89</v>
      </c>
      <c r="CT5" s="18" t="s">
        <v>90</v>
      </c>
      <c r="CU5" s="18" t="s">
        <v>91</v>
      </c>
      <c r="CV5" s="18" t="s">
        <v>92</v>
      </c>
      <c r="CW5" s="18" t="s">
        <v>93</v>
      </c>
      <c r="CX5" s="18" t="s">
        <v>83</v>
      </c>
      <c r="CY5" s="18" t="s">
        <v>84</v>
      </c>
      <c r="CZ5" s="18" t="s">
        <v>85</v>
      </c>
      <c r="DA5" s="18" t="s">
        <v>86</v>
      </c>
      <c r="DB5" s="18" t="s">
        <v>87</v>
      </c>
      <c r="DC5" s="18" t="s">
        <v>88</v>
      </c>
      <c r="DD5" s="18" t="s">
        <v>89</v>
      </c>
      <c r="DE5" s="18" t="s">
        <v>90</v>
      </c>
      <c r="DF5" s="18" t="s">
        <v>91</v>
      </c>
      <c r="DG5" s="18" t="s">
        <v>92</v>
      </c>
      <c r="DH5" s="18" t="s">
        <v>93</v>
      </c>
      <c r="DI5" s="18" t="s">
        <v>83</v>
      </c>
      <c r="DJ5" s="18" t="s">
        <v>84</v>
      </c>
      <c r="DK5" s="18" t="s">
        <v>85</v>
      </c>
      <c r="DL5" s="18" t="s">
        <v>86</v>
      </c>
      <c r="DM5" s="18" t="s">
        <v>87</v>
      </c>
      <c r="DN5" s="18" t="s">
        <v>88</v>
      </c>
      <c r="DO5" s="18" t="s">
        <v>89</v>
      </c>
      <c r="DP5" s="18" t="s">
        <v>90</v>
      </c>
      <c r="DQ5" s="18" t="s">
        <v>91</v>
      </c>
      <c r="DR5" s="18" t="s">
        <v>92</v>
      </c>
      <c r="DS5" s="18" t="s">
        <v>93</v>
      </c>
      <c r="DT5" s="18" t="s">
        <v>83</v>
      </c>
      <c r="DU5" s="18" t="s">
        <v>84</v>
      </c>
      <c r="DV5" s="18" t="s">
        <v>85</v>
      </c>
      <c r="DW5" s="18" t="s">
        <v>86</v>
      </c>
      <c r="DX5" s="18" t="s">
        <v>87</v>
      </c>
      <c r="DY5" s="18" t="s">
        <v>88</v>
      </c>
      <c r="DZ5" s="18" t="s">
        <v>89</v>
      </c>
      <c r="EA5" s="18" t="s">
        <v>90</v>
      </c>
      <c r="EB5" s="18" t="s">
        <v>91</v>
      </c>
      <c r="EC5" s="18" t="s">
        <v>92</v>
      </c>
      <c r="ED5" s="18" t="s">
        <v>93</v>
      </c>
      <c r="EE5" s="18" t="s">
        <v>83</v>
      </c>
      <c r="EF5" s="18" t="s">
        <v>84</v>
      </c>
      <c r="EG5" s="18" t="s">
        <v>85</v>
      </c>
      <c r="EH5" s="18" t="s">
        <v>86</v>
      </c>
      <c r="EI5" s="18" t="s">
        <v>87</v>
      </c>
      <c r="EJ5" s="18" t="s">
        <v>88</v>
      </c>
      <c r="EK5" s="18" t="s">
        <v>89</v>
      </c>
      <c r="EL5" s="18" t="s">
        <v>90</v>
      </c>
      <c r="EM5" s="18" t="s">
        <v>91</v>
      </c>
      <c r="EN5" s="18" t="s">
        <v>92</v>
      </c>
      <c r="EO5" s="18" t="s">
        <v>93</v>
      </c>
    </row>
    <row r="6" spans="1:148" s="22" customFormat="1" x14ac:dyDescent="0.15">
      <c r="A6" s="14" t="s">
        <v>94</v>
      </c>
      <c r="B6" s="19">
        <f>B7</f>
        <v>2021</v>
      </c>
      <c r="C6" s="19">
        <f t="shared" ref="C6:X6" si="3">C7</f>
        <v>462080</v>
      </c>
      <c r="D6" s="19">
        <f t="shared" si="3"/>
        <v>46</v>
      </c>
      <c r="E6" s="19">
        <f t="shared" si="3"/>
        <v>17</v>
      </c>
      <c r="F6" s="19">
        <f t="shared" si="3"/>
        <v>1</v>
      </c>
      <c r="G6" s="19">
        <f t="shared" si="3"/>
        <v>0</v>
      </c>
      <c r="H6" s="19" t="str">
        <f t="shared" si="3"/>
        <v>鹿児島県　出水市</v>
      </c>
      <c r="I6" s="19" t="str">
        <f t="shared" si="3"/>
        <v>法適用</v>
      </c>
      <c r="J6" s="19" t="str">
        <f t="shared" si="3"/>
        <v>下水道事業</v>
      </c>
      <c r="K6" s="19" t="str">
        <f t="shared" si="3"/>
        <v>公共下水道</v>
      </c>
      <c r="L6" s="19" t="str">
        <f t="shared" si="3"/>
        <v>Cd1</v>
      </c>
      <c r="M6" s="19" t="str">
        <f t="shared" si="3"/>
        <v>非設置</v>
      </c>
      <c r="N6" s="20" t="str">
        <f t="shared" si="3"/>
        <v>-</v>
      </c>
      <c r="O6" s="20">
        <f t="shared" si="3"/>
        <v>59.51</v>
      </c>
      <c r="P6" s="20">
        <f t="shared" si="3"/>
        <v>44.22</v>
      </c>
      <c r="Q6" s="20">
        <f t="shared" si="3"/>
        <v>87.96</v>
      </c>
      <c r="R6" s="20">
        <f t="shared" si="3"/>
        <v>2310</v>
      </c>
      <c r="S6" s="20">
        <f t="shared" si="3"/>
        <v>52646</v>
      </c>
      <c r="T6" s="20">
        <f t="shared" si="3"/>
        <v>329.98</v>
      </c>
      <c r="U6" s="20">
        <f t="shared" si="3"/>
        <v>159.54</v>
      </c>
      <c r="V6" s="20">
        <f t="shared" si="3"/>
        <v>23023</v>
      </c>
      <c r="W6" s="20">
        <f t="shared" si="3"/>
        <v>9.99</v>
      </c>
      <c r="X6" s="20">
        <f t="shared" si="3"/>
        <v>2304.6</v>
      </c>
      <c r="Y6" s="21" t="str">
        <f>IF(Y7="",NA(),Y7)</f>
        <v>-</v>
      </c>
      <c r="Z6" s="21" t="str">
        <f t="shared" ref="Z6:AH6" si="4">IF(Z7="",NA(),Z7)</f>
        <v>-</v>
      </c>
      <c r="AA6" s="21" t="str">
        <f t="shared" si="4"/>
        <v>-</v>
      </c>
      <c r="AB6" s="21">
        <f t="shared" si="4"/>
        <v>104.78</v>
      </c>
      <c r="AC6" s="21">
        <f t="shared" si="4"/>
        <v>105.88</v>
      </c>
      <c r="AD6" s="21" t="str">
        <f t="shared" si="4"/>
        <v>-</v>
      </c>
      <c r="AE6" s="21" t="str">
        <f t="shared" si="4"/>
        <v>-</v>
      </c>
      <c r="AF6" s="21" t="str">
        <f t="shared" si="4"/>
        <v>-</v>
      </c>
      <c r="AG6" s="21">
        <f t="shared" si="4"/>
        <v>105.41</v>
      </c>
      <c r="AH6" s="21">
        <f t="shared" si="4"/>
        <v>104.64</v>
      </c>
      <c r="AI6" s="20" t="str">
        <f>IF(AI7="","",IF(AI7="-","【-】","【"&amp;SUBSTITUTE(TEXT(AI7,"#,##0.00"),"-","△")&amp;"】"))</f>
        <v>【107.02】</v>
      </c>
      <c r="AJ6" s="21" t="str">
        <f>IF(AJ7="",NA(),AJ7)</f>
        <v>-</v>
      </c>
      <c r="AK6" s="21" t="str">
        <f t="shared" ref="AK6:AS6" si="5">IF(AK7="",NA(),AK7)</f>
        <v>-</v>
      </c>
      <c r="AL6" s="21" t="str">
        <f t="shared" si="5"/>
        <v>-</v>
      </c>
      <c r="AM6" s="20">
        <f t="shared" si="5"/>
        <v>0</v>
      </c>
      <c r="AN6" s="20">
        <f t="shared" si="5"/>
        <v>0</v>
      </c>
      <c r="AO6" s="21" t="str">
        <f t="shared" si="5"/>
        <v>-</v>
      </c>
      <c r="AP6" s="21" t="str">
        <f t="shared" si="5"/>
        <v>-</v>
      </c>
      <c r="AQ6" s="21" t="str">
        <f t="shared" si="5"/>
        <v>-</v>
      </c>
      <c r="AR6" s="21">
        <f t="shared" si="5"/>
        <v>25.86</v>
      </c>
      <c r="AS6" s="21">
        <f t="shared" si="5"/>
        <v>25.76</v>
      </c>
      <c r="AT6" s="20" t="str">
        <f>IF(AT7="","",IF(AT7="-","【-】","【"&amp;SUBSTITUTE(TEXT(AT7,"#,##0.00"),"-","△")&amp;"】"))</f>
        <v>【3.09】</v>
      </c>
      <c r="AU6" s="21" t="str">
        <f>IF(AU7="",NA(),AU7)</f>
        <v>-</v>
      </c>
      <c r="AV6" s="21" t="str">
        <f t="shared" ref="AV6:BD6" si="6">IF(AV7="",NA(),AV7)</f>
        <v>-</v>
      </c>
      <c r="AW6" s="21" t="str">
        <f t="shared" si="6"/>
        <v>-</v>
      </c>
      <c r="AX6" s="21">
        <f t="shared" si="6"/>
        <v>28.41</v>
      </c>
      <c r="AY6" s="21">
        <f t="shared" si="6"/>
        <v>26.32</v>
      </c>
      <c r="AZ6" s="21" t="str">
        <f t="shared" si="6"/>
        <v>-</v>
      </c>
      <c r="BA6" s="21" t="str">
        <f t="shared" si="6"/>
        <v>-</v>
      </c>
      <c r="BB6" s="21" t="str">
        <f t="shared" si="6"/>
        <v>-</v>
      </c>
      <c r="BC6" s="21">
        <f t="shared" si="6"/>
        <v>58.23</v>
      </c>
      <c r="BD6" s="21">
        <f t="shared" si="6"/>
        <v>65.56</v>
      </c>
      <c r="BE6" s="20" t="str">
        <f>IF(BE7="","",IF(BE7="-","【-】","【"&amp;SUBSTITUTE(TEXT(BE7,"#,##0.00"),"-","△")&amp;"】"))</f>
        <v>【71.39】</v>
      </c>
      <c r="BF6" s="21" t="str">
        <f>IF(BF7="",NA(),BF7)</f>
        <v>-</v>
      </c>
      <c r="BG6" s="21" t="str">
        <f t="shared" ref="BG6:BO6" si="7">IF(BG7="",NA(),BG7)</f>
        <v>-</v>
      </c>
      <c r="BH6" s="21" t="str">
        <f t="shared" si="7"/>
        <v>-</v>
      </c>
      <c r="BI6" s="21">
        <f t="shared" si="7"/>
        <v>428.43</v>
      </c>
      <c r="BJ6" s="21">
        <f t="shared" si="7"/>
        <v>426.1</v>
      </c>
      <c r="BK6" s="21" t="str">
        <f t="shared" si="7"/>
        <v>-</v>
      </c>
      <c r="BL6" s="21" t="str">
        <f t="shared" si="7"/>
        <v>-</v>
      </c>
      <c r="BM6" s="21" t="str">
        <f t="shared" si="7"/>
        <v>-</v>
      </c>
      <c r="BN6" s="21">
        <f t="shared" si="7"/>
        <v>812.92</v>
      </c>
      <c r="BO6" s="21">
        <f t="shared" si="7"/>
        <v>765.48</v>
      </c>
      <c r="BP6" s="20" t="str">
        <f>IF(BP7="","",IF(BP7="-","【-】","【"&amp;SUBSTITUTE(TEXT(BP7,"#,##0.00"),"-","△")&amp;"】"))</f>
        <v>【669.12】</v>
      </c>
      <c r="BQ6" s="21" t="str">
        <f>IF(BQ7="",NA(),BQ7)</f>
        <v>-</v>
      </c>
      <c r="BR6" s="21" t="str">
        <f t="shared" ref="BR6:BZ6" si="8">IF(BR7="",NA(),BR7)</f>
        <v>-</v>
      </c>
      <c r="BS6" s="21" t="str">
        <f t="shared" si="8"/>
        <v>-</v>
      </c>
      <c r="BT6" s="21">
        <f t="shared" si="8"/>
        <v>89.93</v>
      </c>
      <c r="BU6" s="21">
        <f t="shared" si="8"/>
        <v>91.24</v>
      </c>
      <c r="BV6" s="21" t="str">
        <f t="shared" si="8"/>
        <v>-</v>
      </c>
      <c r="BW6" s="21" t="str">
        <f t="shared" si="8"/>
        <v>-</v>
      </c>
      <c r="BX6" s="21" t="str">
        <f t="shared" si="8"/>
        <v>-</v>
      </c>
      <c r="BY6" s="21">
        <f t="shared" si="8"/>
        <v>85.4</v>
      </c>
      <c r="BZ6" s="21">
        <f t="shared" si="8"/>
        <v>87.8</v>
      </c>
      <c r="CA6" s="20" t="str">
        <f>IF(CA7="","",IF(CA7="-","【-】","【"&amp;SUBSTITUTE(TEXT(CA7,"#,##0.00"),"-","△")&amp;"】"))</f>
        <v>【99.73】</v>
      </c>
      <c r="CB6" s="21" t="str">
        <f>IF(CB7="",NA(),CB7)</f>
        <v>-</v>
      </c>
      <c r="CC6" s="21" t="str">
        <f t="shared" ref="CC6:CK6" si="9">IF(CC7="",NA(),CC7)</f>
        <v>-</v>
      </c>
      <c r="CD6" s="21" t="str">
        <f t="shared" si="9"/>
        <v>-</v>
      </c>
      <c r="CE6" s="21">
        <f t="shared" si="9"/>
        <v>141.97999999999999</v>
      </c>
      <c r="CF6" s="21">
        <f t="shared" si="9"/>
        <v>141.13999999999999</v>
      </c>
      <c r="CG6" s="21" t="str">
        <f t="shared" si="9"/>
        <v>-</v>
      </c>
      <c r="CH6" s="21" t="str">
        <f t="shared" si="9"/>
        <v>-</v>
      </c>
      <c r="CI6" s="21" t="str">
        <f t="shared" si="9"/>
        <v>-</v>
      </c>
      <c r="CJ6" s="21">
        <f t="shared" si="9"/>
        <v>188.57</v>
      </c>
      <c r="CK6" s="21">
        <f t="shared" si="9"/>
        <v>187.69</v>
      </c>
      <c r="CL6" s="20" t="str">
        <f>IF(CL7="","",IF(CL7="-","【-】","【"&amp;SUBSTITUTE(TEXT(CL7,"#,##0.00"),"-","△")&amp;"】"))</f>
        <v>【134.98】</v>
      </c>
      <c r="CM6" s="21" t="str">
        <f>IF(CM7="",NA(),CM7)</f>
        <v>-</v>
      </c>
      <c r="CN6" s="21" t="str">
        <f t="shared" ref="CN6:CV6" si="10">IF(CN7="",NA(),CN7)</f>
        <v>-</v>
      </c>
      <c r="CO6" s="21" t="str">
        <f t="shared" si="10"/>
        <v>-</v>
      </c>
      <c r="CP6" s="21">
        <f t="shared" si="10"/>
        <v>54.76</v>
      </c>
      <c r="CQ6" s="21">
        <f t="shared" si="10"/>
        <v>54.05</v>
      </c>
      <c r="CR6" s="21" t="str">
        <f t="shared" si="10"/>
        <v>-</v>
      </c>
      <c r="CS6" s="21" t="str">
        <f t="shared" si="10"/>
        <v>-</v>
      </c>
      <c r="CT6" s="21" t="str">
        <f t="shared" si="10"/>
        <v>-</v>
      </c>
      <c r="CU6" s="21">
        <f t="shared" si="10"/>
        <v>55.84</v>
      </c>
      <c r="CV6" s="21">
        <f t="shared" si="10"/>
        <v>55.78</v>
      </c>
      <c r="CW6" s="20" t="str">
        <f>IF(CW7="","",IF(CW7="-","【-】","【"&amp;SUBSTITUTE(TEXT(CW7,"#,##0.00"),"-","△")&amp;"】"))</f>
        <v>【59.99】</v>
      </c>
      <c r="CX6" s="21" t="str">
        <f>IF(CX7="",NA(),CX7)</f>
        <v>-</v>
      </c>
      <c r="CY6" s="21" t="str">
        <f t="shared" ref="CY6:DG6" si="11">IF(CY7="",NA(),CY7)</f>
        <v>-</v>
      </c>
      <c r="CZ6" s="21" t="str">
        <f t="shared" si="11"/>
        <v>-</v>
      </c>
      <c r="DA6" s="21">
        <f t="shared" si="11"/>
        <v>89.2</v>
      </c>
      <c r="DB6" s="21">
        <f t="shared" si="11"/>
        <v>88.93</v>
      </c>
      <c r="DC6" s="21" t="str">
        <f t="shared" si="11"/>
        <v>-</v>
      </c>
      <c r="DD6" s="21" t="str">
        <f t="shared" si="11"/>
        <v>-</v>
      </c>
      <c r="DE6" s="21" t="str">
        <f t="shared" si="11"/>
        <v>-</v>
      </c>
      <c r="DF6" s="21">
        <f t="shared" si="11"/>
        <v>92.34</v>
      </c>
      <c r="DG6" s="21">
        <f t="shared" si="11"/>
        <v>91.78</v>
      </c>
      <c r="DH6" s="20" t="str">
        <f>IF(DH7="","",IF(DH7="-","【-】","【"&amp;SUBSTITUTE(TEXT(DH7,"#,##0.00"),"-","△")&amp;"】"))</f>
        <v>【95.72】</v>
      </c>
      <c r="DI6" s="21" t="str">
        <f>IF(DI7="",NA(),DI7)</f>
        <v>-</v>
      </c>
      <c r="DJ6" s="21" t="str">
        <f t="shared" ref="DJ6:DR6" si="12">IF(DJ7="",NA(),DJ7)</f>
        <v>-</v>
      </c>
      <c r="DK6" s="21" t="str">
        <f t="shared" si="12"/>
        <v>-</v>
      </c>
      <c r="DL6" s="21">
        <f t="shared" si="12"/>
        <v>4.5599999999999996</v>
      </c>
      <c r="DM6" s="21">
        <f t="shared" si="12"/>
        <v>9.06</v>
      </c>
      <c r="DN6" s="21" t="str">
        <f t="shared" si="12"/>
        <v>-</v>
      </c>
      <c r="DO6" s="21" t="str">
        <f t="shared" si="12"/>
        <v>-</v>
      </c>
      <c r="DP6" s="21" t="str">
        <f t="shared" si="12"/>
        <v>-</v>
      </c>
      <c r="DQ6" s="21">
        <f t="shared" si="12"/>
        <v>25.37</v>
      </c>
      <c r="DR6" s="21">
        <f t="shared" si="12"/>
        <v>26.89</v>
      </c>
      <c r="DS6" s="20" t="str">
        <f>IF(DS7="","",IF(DS7="-","【-】","【"&amp;SUBSTITUTE(TEXT(DS7,"#,##0.00"),"-","△")&amp;"】"))</f>
        <v>【38.17】</v>
      </c>
      <c r="DT6" s="21" t="str">
        <f>IF(DT7="",NA(),DT7)</f>
        <v>-</v>
      </c>
      <c r="DU6" s="21" t="str">
        <f t="shared" ref="DU6:EC6" si="13">IF(DU7="",NA(),DU7)</f>
        <v>-</v>
      </c>
      <c r="DV6" s="21" t="str">
        <f t="shared" si="13"/>
        <v>-</v>
      </c>
      <c r="DW6" s="20">
        <f t="shared" si="13"/>
        <v>0</v>
      </c>
      <c r="DX6" s="20">
        <f t="shared" si="13"/>
        <v>0</v>
      </c>
      <c r="DY6" s="21" t="str">
        <f t="shared" si="13"/>
        <v>-</v>
      </c>
      <c r="DZ6" s="21" t="str">
        <f t="shared" si="13"/>
        <v>-</v>
      </c>
      <c r="EA6" s="21" t="str">
        <f t="shared" si="13"/>
        <v>-</v>
      </c>
      <c r="EB6" s="21">
        <f t="shared" si="13"/>
        <v>0.54</v>
      </c>
      <c r="EC6" s="21">
        <f t="shared" si="13"/>
        <v>0.75</v>
      </c>
      <c r="ED6" s="20" t="str">
        <f>IF(ED7="","",IF(ED7="-","【-】","【"&amp;SUBSTITUTE(TEXT(ED7,"#,##0.00"),"-","△")&amp;"】"))</f>
        <v>【6.54】</v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>
        <f t="shared" si="14"/>
        <v>0.09</v>
      </c>
      <c r="EI6" s="21">
        <f t="shared" si="14"/>
        <v>0.04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>
        <f t="shared" si="14"/>
        <v>0.09</v>
      </c>
      <c r="EN6" s="21">
        <f t="shared" si="14"/>
        <v>0.1</v>
      </c>
      <c r="EO6" s="20" t="str">
        <f>IF(EO7="","",IF(EO7="-","【-】","【"&amp;SUBSTITUTE(TEXT(EO7,"#,##0.00"),"-","△")&amp;"】"))</f>
        <v>【0.24】</v>
      </c>
    </row>
    <row r="7" spans="1:148" s="22" customFormat="1" x14ac:dyDescent="0.15">
      <c r="A7" s="14"/>
      <c r="B7" s="23">
        <v>2021</v>
      </c>
      <c r="C7" s="23">
        <v>462080</v>
      </c>
      <c r="D7" s="23">
        <v>46</v>
      </c>
      <c r="E7" s="23">
        <v>17</v>
      </c>
      <c r="F7" s="23">
        <v>1</v>
      </c>
      <c r="G7" s="23">
        <v>0</v>
      </c>
      <c r="H7" s="23" t="s">
        <v>95</v>
      </c>
      <c r="I7" s="23" t="s">
        <v>96</v>
      </c>
      <c r="J7" s="23" t="s">
        <v>97</v>
      </c>
      <c r="K7" s="23" t="s">
        <v>98</v>
      </c>
      <c r="L7" s="23" t="s">
        <v>99</v>
      </c>
      <c r="M7" s="23" t="s">
        <v>100</v>
      </c>
      <c r="N7" s="24" t="s">
        <v>101</v>
      </c>
      <c r="O7" s="24">
        <v>59.51</v>
      </c>
      <c r="P7" s="24">
        <v>44.22</v>
      </c>
      <c r="Q7" s="24">
        <v>87.96</v>
      </c>
      <c r="R7" s="24">
        <v>2310</v>
      </c>
      <c r="S7" s="24">
        <v>52646</v>
      </c>
      <c r="T7" s="24">
        <v>329.98</v>
      </c>
      <c r="U7" s="24">
        <v>159.54</v>
      </c>
      <c r="V7" s="24">
        <v>23023</v>
      </c>
      <c r="W7" s="24">
        <v>9.99</v>
      </c>
      <c r="X7" s="24">
        <v>2304.6</v>
      </c>
      <c r="Y7" s="24" t="s">
        <v>101</v>
      </c>
      <c r="Z7" s="24" t="s">
        <v>101</v>
      </c>
      <c r="AA7" s="24" t="s">
        <v>101</v>
      </c>
      <c r="AB7" s="24">
        <v>104.78</v>
      </c>
      <c r="AC7" s="24">
        <v>105.88</v>
      </c>
      <c r="AD7" s="24" t="s">
        <v>101</v>
      </c>
      <c r="AE7" s="24" t="s">
        <v>101</v>
      </c>
      <c r="AF7" s="24" t="s">
        <v>101</v>
      </c>
      <c r="AG7" s="24">
        <v>105.41</v>
      </c>
      <c r="AH7" s="24">
        <v>104.64</v>
      </c>
      <c r="AI7" s="24">
        <v>107.02</v>
      </c>
      <c r="AJ7" s="24" t="s">
        <v>101</v>
      </c>
      <c r="AK7" s="24" t="s">
        <v>101</v>
      </c>
      <c r="AL7" s="24" t="s">
        <v>101</v>
      </c>
      <c r="AM7" s="24">
        <v>0</v>
      </c>
      <c r="AN7" s="24">
        <v>0</v>
      </c>
      <c r="AO7" s="24" t="s">
        <v>101</v>
      </c>
      <c r="AP7" s="24" t="s">
        <v>101</v>
      </c>
      <c r="AQ7" s="24" t="s">
        <v>101</v>
      </c>
      <c r="AR7" s="24">
        <v>25.86</v>
      </c>
      <c r="AS7" s="24">
        <v>25.76</v>
      </c>
      <c r="AT7" s="24">
        <v>3.09</v>
      </c>
      <c r="AU7" s="24" t="s">
        <v>101</v>
      </c>
      <c r="AV7" s="24" t="s">
        <v>101</v>
      </c>
      <c r="AW7" s="24" t="s">
        <v>101</v>
      </c>
      <c r="AX7" s="24">
        <v>28.41</v>
      </c>
      <c r="AY7" s="24">
        <v>26.32</v>
      </c>
      <c r="AZ7" s="24" t="s">
        <v>101</v>
      </c>
      <c r="BA7" s="24" t="s">
        <v>101</v>
      </c>
      <c r="BB7" s="24" t="s">
        <v>101</v>
      </c>
      <c r="BC7" s="24">
        <v>58.23</v>
      </c>
      <c r="BD7" s="24">
        <v>65.56</v>
      </c>
      <c r="BE7" s="24">
        <v>71.39</v>
      </c>
      <c r="BF7" s="24" t="s">
        <v>101</v>
      </c>
      <c r="BG7" s="24" t="s">
        <v>101</v>
      </c>
      <c r="BH7" s="24" t="s">
        <v>101</v>
      </c>
      <c r="BI7" s="24">
        <v>428.43</v>
      </c>
      <c r="BJ7" s="24">
        <v>426.1</v>
      </c>
      <c r="BK7" s="24" t="s">
        <v>101</v>
      </c>
      <c r="BL7" s="24" t="s">
        <v>101</v>
      </c>
      <c r="BM7" s="24" t="s">
        <v>101</v>
      </c>
      <c r="BN7" s="24">
        <v>812.92</v>
      </c>
      <c r="BO7" s="24">
        <v>765.48</v>
      </c>
      <c r="BP7" s="24">
        <v>669.12</v>
      </c>
      <c r="BQ7" s="24" t="s">
        <v>101</v>
      </c>
      <c r="BR7" s="24" t="s">
        <v>101</v>
      </c>
      <c r="BS7" s="24" t="s">
        <v>101</v>
      </c>
      <c r="BT7" s="24">
        <v>89.93</v>
      </c>
      <c r="BU7" s="24">
        <v>91.24</v>
      </c>
      <c r="BV7" s="24" t="s">
        <v>101</v>
      </c>
      <c r="BW7" s="24" t="s">
        <v>101</v>
      </c>
      <c r="BX7" s="24" t="s">
        <v>101</v>
      </c>
      <c r="BY7" s="24">
        <v>85.4</v>
      </c>
      <c r="BZ7" s="24">
        <v>87.8</v>
      </c>
      <c r="CA7" s="24">
        <v>99.73</v>
      </c>
      <c r="CB7" s="24" t="s">
        <v>101</v>
      </c>
      <c r="CC7" s="24" t="s">
        <v>101</v>
      </c>
      <c r="CD7" s="24" t="s">
        <v>101</v>
      </c>
      <c r="CE7" s="24">
        <v>141.97999999999999</v>
      </c>
      <c r="CF7" s="24">
        <v>141.13999999999999</v>
      </c>
      <c r="CG7" s="24" t="s">
        <v>101</v>
      </c>
      <c r="CH7" s="24" t="s">
        <v>101</v>
      </c>
      <c r="CI7" s="24" t="s">
        <v>101</v>
      </c>
      <c r="CJ7" s="24">
        <v>188.57</v>
      </c>
      <c r="CK7" s="24">
        <v>187.69</v>
      </c>
      <c r="CL7" s="24">
        <v>134.97999999999999</v>
      </c>
      <c r="CM7" s="24" t="s">
        <v>101</v>
      </c>
      <c r="CN7" s="24" t="s">
        <v>101</v>
      </c>
      <c r="CO7" s="24" t="s">
        <v>101</v>
      </c>
      <c r="CP7" s="24">
        <v>54.76</v>
      </c>
      <c r="CQ7" s="24">
        <v>54.05</v>
      </c>
      <c r="CR7" s="24" t="s">
        <v>101</v>
      </c>
      <c r="CS7" s="24" t="s">
        <v>101</v>
      </c>
      <c r="CT7" s="24" t="s">
        <v>101</v>
      </c>
      <c r="CU7" s="24">
        <v>55.84</v>
      </c>
      <c r="CV7" s="24">
        <v>55.78</v>
      </c>
      <c r="CW7" s="24">
        <v>59.99</v>
      </c>
      <c r="CX7" s="24" t="s">
        <v>101</v>
      </c>
      <c r="CY7" s="24" t="s">
        <v>101</v>
      </c>
      <c r="CZ7" s="24" t="s">
        <v>101</v>
      </c>
      <c r="DA7" s="24">
        <v>89.2</v>
      </c>
      <c r="DB7" s="24">
        <v>88.93</v>
      </c>
      <c r="DC7" s="24" t="s">
        <v>101</v>
      </c>
      <c r="DD7" s="24" t="s">
        <v>101</v>
      </c>
      <c r="DE7" s="24" t="s">
        <v>101</v>
      </c>
      <c r="DF7" s="24">
        <v>92.34</v>
      </c>
      <c r="DG7" s="24">
        <v>91.78</v>
      </c>
      <c r="DH7" s="24">
        <v>95.72</v>
      </c>
      <c r="DI7" s="24" t="s">
        <v>101</v>
      </c>
      <c r="DJ7" s="24" t="s">
        <v>101</v>
      </c>
      <c r="DK7" s="24" t="s">
        <v>101</v>
      </c>
      <c r="DL7" s="24">
        <v>4.5599999999999996</v>
      </c>
      <c r="DM7" s="24">
        <v>9.06</v>
      </c>
      <c r="DN7" s="24" t="s">
        <v>101</v>
      </c>
      <c r="DO7" s="24" t="s">
        <v>101</v>
      </c>
      <c r="DP7" s="24" t="s">
        <v>101</v>
      </c>
      <c r="DQ7" s="24">
        <v>25.37</v>
      </c>
      <c r="DR7" s="24">
        <v>26.89</v>
      </c>
      <c r="DS7" s="24">
        <v>38.17</v>
      </c>
      <c r="DT7" s="24" t="s">
        <v>101</v>
      </c>
      <c r="DU7" s="24" t="s">
        <v>101</v>
      </c>
      <c r="DV7" s="24" t="s">
        <v>101</v>
      </c>
      <c r="DW7" s="24">
        <v>0</v>
      </c>
      <c r="DX7" s="24">
        <v>0</v>
      </c>
      <c r="DY7" s="24" t="s">
        <v>101</v>
      </c>
      <c r="DZ7" s="24" t="s">
        <v>101</v>
      </c>
      <c r="EA7" s="24" t="s">
        <v>101</v>
      </c>
      <c r="EB7" s="24">
        <v>0.54</v>
      </c>
      <c r="EC7" s="24">
        <v>0.75</v>
      </c>
      <c r="ED7" s="24">
        <v>6.54</v>
      </c>
      <c r="EE7" s="24" t="s">
        <v>101</v>
      </c>
      <c r="EF7" s="24" t="s">
        <v>101</v>
      </c>
      <c r="EG7" s="24" t="s">
        <v>101</v>
      </c>
      <c r="EH7" s="24">
        <v>0.09</v>
      </c>
      <c r="EI7" s="24">
        <v>0.04</v>
      </c>
      <c r="EJ7" s="24" t="s">
        <v>101</v>
      </c>
      <c r="EK7" s="24" t="s">
        <v>101</v>
      </c>
      <c r="EL7" s="24" t="s">
        <v>101</v>
      </c>
      <c r="EM7" s="24">
        <v>0.09</v>
      </c>
      <c r="EN7" s="24">
        <v>0.1</v>
      </c>
      <c r="EO7" s="24">
        <v>0.24</v>
      </c>
    </row>
    <row r="8" spans="1:148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  <c r="EP8" s="25"/>
      <c r="EQ8" s="25"/>
      <c r="ER8" s="25"/>
    </row>
    <row r="9" spans="1:148" x14ac:dyDescent="0.15">
      <c r="A9" s="26"/>
      <c r="B9" s="26" t="s">
        <v>102</v>
      </c>
      <c r="C9" s="26" t="s">
        <v>103</v>
      </c>
      <c r="D9" s="26" t="s">
        <v>104</v>
      </c>
      <c r="E9" s="26" t="s">
        <v>105</v>
      </c>
      <c r="F9" s="26" t="s">
        <v>106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8" x14ac:dyDescent="0.15">
      <c r="A10" s="26" t="s">
        <v>46</v>
      </c>
      <c r="B10" s="27">
        <f t="shared" ref="B10:C10" si="15">DATEVALUE($B7+12-B11&amp;"/1/"&amp;B12)</f>
        <v>47119</v>
      </c>
      <c r="C10" s="27">
        <f t="shared" si="15"/>
        <v>47484</v>
      </c>
      <c r="D10" s="28">
        <f>DATEVALUE($B7+12-D11&amp;"/1/"&amp;D12)</f>
        <v>47849</v>
      </c>
      <c r="E10" s="28">
        <f>DATEVALUE($B7+12-E11&amp;"/1/"&amp;E12)</f>
        <v>48215</v>
      </c>
      <c r="F10" s="28">
        <f>DATEVALUE($B7+12-F11&amp;"/1/"&amp;F12)</f>
        <v>48582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107</v>
      </c>
    </row>
    <row r="12" spans="1:148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108</v>
      </c>
    </row>
    <row r="13" spans="1:148" x14ac:dyDescent="0.15">
      <c r="B13" t="s">
        <v>109</v>
      </c>
      <c r="C13" t="s">
        <v>109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鹿児島県</cp:lastModifiedBy>
  <cp:lastPrinted>2023-02-09T07:35:38Z</cp:lastPrinted>
  <dcterms:created xsi:type="dcterms:W3CDTF">2022-12-01T01:24:19Z</dcterms:created>
  <dcterms:modified xsi:type="dcterms:W3CDTF">2023-02-09T07:35:39Z</dcterms:modified>
  <cp:category/>
</cp:coreProperties>
</file>