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9 薩摩川内市\03再提出\"/>
    </mc:Choice>
  </mc:AlternateContent>
  <workbookProtection workbookAlgorithmName="SHA-512" workbookHashValue="BxcqDiS9sU01qryu9oA0c/ZghGoUNX0KWqNi7KtLItKFacg2/zbp/aDJI3VURF5shdAimPQuoYUs5lzK9CioKw==" workbookSaltValue="xp5L3MPontQWXz3lk+0u2w==" workbookSpinCount="100000" lockStructure="1"/>
  <bookViews>
    <workbookView xWindow="-60" yWindow="-60" windowWidth="20610" windowHeight="11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P10" i="4"/>
  <c r="W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<sst xmlns="http://schemas.openxmlformats.org/spreadsheetml/2006/main" count="297" uniqueCount="118">
  <si>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</si>
  <si>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</si>
  <si>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</si>
  <si>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</si>
  <si>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</si>
  <si>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</si>
  <si>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</si>
  <si>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</si>
  <si>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</si>
  <si>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</si>
  <si>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</si>
  <si>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</si>
  <si>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</si>
  <si>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</si>
  <si>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</si>
  <si>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</si>
  <si>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</si>
  <si>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</si>
  <si>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</si>
  <si>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</si>
  <si>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</si>
  <si>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</si>
  <si>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</si>
  <si>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</si>
  <si>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</si>
  <si>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</si>
  <si>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</si>
  <si>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</si>
  <si>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</si>
  <si>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</si>
  <si>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</si>
  <si>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</si>
  <si>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</si>
  <si>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</si>
  <si>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</si>
  <si>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</si>
  <si>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</si>
  <si>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</si>
  <si>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</si>
  <si>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</si>
  <si>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</si>
  <si>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</si>
  <si>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</si>
  <si>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</si>
  <si>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</si>
  <si>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</si>
  <si>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</si>
  <si>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</si>
  <si>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</si>
  <si>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</si>
  <si>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</si>
  <si>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</si>
  <si>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</si>
  <si>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</si>
  <si>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</si>
  <si>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</si>
  <si>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</si>
  <si>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</si>
  <si>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</si>
  <si>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</si>
  <si>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</si>
  <si>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</si>
  <si>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</si>
  <si>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</si>
  <si>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</si>
  <si>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</si>
  <si>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</si>
  <si>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</si>
  <si>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</si>
  <si>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</si>
  <si>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</si>
  <si>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</si>
  <si>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</si>
  <si>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</si>
  <si>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</si>
  <si>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</si>
  <si>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</si>
  <si>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</si>
  <si>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</si>
  <si>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</si>
  <si>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</si>
  <si>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</si>
  <si>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</si>
  <si>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</si>
  <si>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</si>
  <si>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</si>
  <si>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</si>
  <si>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</si>
  <si>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</si>
  <si>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</si>
  <si>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</si>
  <si>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</si>
  <si>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</si>
  <si>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</si>
  <si>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</si>
  <si>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</si>
  <si>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</si>
  <si>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</si>
  <si>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</si>
  <si>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</si>
  <si>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</si>
  <si>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</si>
  <si>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</si>
  <si>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</si>
  <si>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</si>
  <si>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</si>
  <si>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</si>
  <si>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</si>
  <si>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</si>
  <si>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</si>
  <si>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</si>
  <si>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</si>
  <si>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</si>
  <si>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</si>
  <si>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</si>
  <si>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①有形固定資産減価償却率は、前年度より3.78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機能強化事業で平成２８年度より施設の機器の取替工事を実施している。
今後も老朽化対策として管渠や施設等の長寿命化を行っていく。</t>
    <phoneticPr fontId="4"/>
  </si>
  <si>
    <t xml:space="preserve"> ５つの処理区のうち、一番古い施設が平成４年度から供用開始しており、施設等の更新や統廃合を行っている。
　今後、接続推進や使用水量の増加に取り組み、施設の利用率や水洗化率を全国平均や類似団体と同じレベルまで引き上げる必要がある。
 公営企業会計に移行し、経営状況についてより明確に把握出来るようになったことから、使用料の収納率向上及び経費削減に取り組み、一般会計からの財政支援の抑制に努めるとともに、長寿命化計画に基づき施設・設備及び管渠の計画的な更新及び整備を行い、計画的な事業運営と安定経営に取り組んでいく。</t>
    <phoneticPr fontId="4"/>
  </si>
  <si>
    <t xml:space="preserve"> ①経常収支比率は、前年度より1.26ポイント減となった。全国平均や類似団体平均と同水準であるが、使用料収入が少ないため一般会計からの補助金に依存し、経常利益を確保している。
 ②累積欠損金はない。
 ③流動比率は、100%を下回っているが、前年度より10.41ポイント増となった。全国平均や類似団体平均より上回っている。
 ④企業債残高対事業規模比率は、平成4年度より供用開始をしたが一般会計から繰入金を入れることにより、全国平均や類似団体平均と比較して大きく下回っている。
 ⑤経費回収率は、前年度より1.21ポイント増となった。全国平均や類似団体平均より上回っている。使用料収入で汚水処理費を賄えておらず一般会計補助金に依存している状況である。
 ⑥汚水処理原価は、前年度より0.14円減となった。全国平均や類似団体平均を下回っている。引き続き維持管理費の節減を図っていきたい。
 ⑦施設利用率は、前年度と同じ46.83%であった。全国平均や類似団体平均より低い水準であり、利用率が低い状況である。
 ⑧水洗化率は、前年度より0.68ポイント減となった。農村部の人口減及び少子高齢化により、全国平均や類似団体平均より下回っている。今後も更なる接続推進に努めて水洗化率を上げていく必要がある。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</si>
</sst>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100</c:v>
                </c:pt>
                <c:pt idx="4" formatCode="#,##0.00;&quot;△&quot;#,##0.00">
                  <c:v>0</c:v>
                </c:pt>
              </c:numCache>
            </c:numRef>
          </c:val>
          <c:extLst>
            <c:ext xmlns:c16="http://schemas.microsoft.com/office/drawing/2014/chart" uri="{C3380CC4-5D6E-409C-BE32-E72D297353CC}">
              <c16:uniqueId val="{00000000-254A-431A-B195-1506C6FD09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254A-431A-B195-1506C6FD09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46.83</c:v>
                </c:pt>
                <c:pt idx="4">
                  <c:v>46.83</c:v>
                </c:pt>
              </c:numCache>
            </c:numRef>
          </c:val>
          <c:extLst>
            <c:ext xmlns:c16="http://schemas.microsoft.com/office/drawing/2014/chart" uri="{C3380CC4-5D6E-409C-BE32-E72D297353CC}">
              <c16:uniqueId val="{00000000-297F-4F64-A766-FF413172CB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297F-4F64-A766-FF413172CB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79.540000000000006</c:v>
                </c:pt>
                <c:pt idx="4">
                  <c:v>80.22</c:v>
                </c:pt>
              </c:numCache>
            </c:numRef>
          </c:val>
          <c:extLst>
            <c:ext xmlns:c16="http://schemas.microsoft.com/office/drawing/2014/chart" uri="{C3380CC4-5D6E-409C-BE32-E72D297353CC}">
              <c16:uniqueId val="{00000000-E168-4C0A-B87D-323E6FB30D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E168-4C0A-B87D-323E6FB30D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c:v>
                </c:pt>
                <c:pt idx="4">
                  <c:v>103.74</c:v>
                </c:pt>
              </c:numCache>
            </c:numRef>
          </c:val>
          <c:extLst>
            <c:ext xmlns:c16="http://schemas.microsoft.com/office/drawing/2014/chart" uri="{C3380CC4-5D6E-409C-BE32-E72D297353CC}">
              <c16:uniqueId val="{00000000-7985-4F45-A325-6AFAA90527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7985-4F45-A325-6AFAA90527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3.89</c:v>
                </c:pt>
                <c:pt idx="4">
                  <c:v>7.67</c:v>
                </c:pt>
              </c:numCache>
            </c:numRef>
          </c:val>
          <c:extLst>
            <c:ext xmlns:c16="http://schemas.microsoft.com/office/drawing/2014/chart" uri="{C3380CC4-5D6E-409C-BE32-E72D297353CC}">
              <c16:uniqueId val="{00000000-C820-411F-9DE8-3E9BC31BA3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C820-411F-9DE8-3E9BC31BA3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231-4EBC-B6F6-59FD1774E9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231-4EBC-B6F6-59FD1774E9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CF-4754-B615-B136234A4A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ABCF-4754-B615-B136234A4A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37.340000000000003</c:v>
                </c:pt>
                <c:pt idx="4">
                  <c:v>47.75</c:v>
                </c:pt>
              </c:numCache>
            </c:numRef>
          </c:val>
          <c:extLst>
            <c:ext xmlns:c16="http://schemas.microsoft.com/office/drawing/2014/chart" uri="{C3380CC4-5D6E-409C-BE32-E72D297353CC}">
              <c16:uniqueId val="{00000000-591D-4B65-AE32-8956A8B779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591D-4B65-AE32-8956A8B779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378-472D-BCAF-839EF5BE07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7378-472D-BCAF-839EF5BE07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95.25</c:v>
                </c:pt>
                <c:pt idx="4">
                  <c:v>96.46</c:v>
                </c:pt>
              </c:numCache>
            </c:numRef>
          </c:val>
          <c:extLst>
            <c:ext xmlns:c16="http://schemas.microsoft.com/office/drawing/2014/chart" uri="{C3380CC4-5D6E-409C-BE32-E72D297353CC}">
              <c16:uniqueId val="{00000000-A21A-465F-A2F7-0459FAF477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21A-465F-A2F7-0459FAF477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171.36</c:v>
                </c:pt>
                <c:pt idx="4">
                  <c:v>171.22</c:v>
                </c:pt>
              </c:numCache>
            </c:numRef>
          </c:val>
          <c:extLst>
            <c:ext xmlns:c16="http://schemas.microsoft.com/office/drawing/2014/chart" uri="{C3380CC4-5D6E-409C-BE32-E72D297353CC}">
              <c16:uniqueId val="{00000000-82E4-4075-BAEE-EE22B1F6F2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82E4-4075-BAEE-EE22B1F6F2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薩摩川内市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93176</v>
      </c>
      <c r="AM8" s="42"/>
      <c r="AN8" s="42"/>
      <c r="AO8" s="42"/>
      <c r="AP8" s="42"/>
      <c r="AQ8" s="42"/>
      <c r="AR8" s="42"/>
      <c r="AS8" s="42"/>
      <c r="AT8" s="35">
        <f>データ!T6</f>
        <v>682.92</v>
      </c>
      <c r="AU8" s="35"/>
      <c r="AV8" s="35"/>
      <c r="AW8" s="35"/>
      <c r="AX8" s="35"/>
      <c r="AY8" s="35"/>
      <c r="AZ8" s="35"/>
      <c r="BA8" s="35"/>
      <c r="BB8" s="35">
        <f>データ!U6</f>
        <v>136.44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75.989999999999995</v>
      </c>
      <c r="J10" s="35"/>
      <c r="K10" s="35"/>
      <c r="L10" s="35"/>
      <c r="M10" s="35"/>
      <c r="N10" s="35"/>
      <c r="O10" s="35"/>
      <c r="P10" s="35">
        <f>データ!P6</f>
        <v>3.11</v>
      </c>
      <c r="Q10" s="35"/>
      <c r="R10" s="35"/>
      <c r="S10" s="35"/>
      <c r="T10" s="35"/>
      <c r="U10" s="35"/>
      <c r="V10" s="35"/>
      <c r="W10" s="35">
        <f>データ!Q6</f>
        <v>87.85</v>
      </c>
      <c r="X10" s="35"/>
      <c r="Y10" s="35"/>
      <c r="Z10" s="35"/>
      <c r="AA10" s="35"/>
      <c r="AB10" s="35"/>
      <c r="AC10" s="35"/>
      <c r="AD10" s="42">
        <f>データ!R6</f>
        <v>3130</v>
      </c>
      <c r="AE10" s="42"/>
      <c r="AF10" s="42"/>
      <c r="AG10" s="42"/>
      <c r="AH10" s="42"/>
      <c r="AI10" s="42"/>
      <c r="AJ10" s="42"/>
      <c r="AK10" s="2"/>
      <c r="AL10" s="42">
        <f>データ!V6</f>
        <v>2887</v>
      </c>
      <c r="AM10" s="42"/>
      <c r="AN10" s="42"/>
      <c r="AO10" s="42"/>
      <c r="AP10" s="42"/>
      <c r="AQ10" s="42"/>
      <c r="AR10" s="42"/>
      <c r="AS10" s="42"/>
      <c r="AT10" s="35">
        <f>データ!W6</f>
        <v>3.64</v>
      </c>
      <c r="AU10" s="35"/>
      <c r="AV10" s="35"/>
      <c r="AW10" s="35"/>
      <c r="AX10" s="35"/>
      <c r="AY10" s="35"/>
      <c r="AZ10" s="35"/>
      <c r="BA10" s="35"/>
      <c r="BB10" s="35">
        <f>データ!X6</f>
        <v>793.13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9wQ9HZJJ0B4Cn/DXWWMFW7LLrUwiS36faQ2zfsWsfdzgM8/olTQK/VPry0NFrKhSeAh+H05sD11yxSfAg20qQ==" saltValue="mPIhG/iu4VIk1WHP7wF4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462152</v>
      </c>
      <c r="D6" s="19">
        <f t="shared" si="3"/>
        <v>46</v>
      </c>
      <c r="E6" s="19">
        <f t="shared" si="3"/>
        <v>17</v>
      </c>
      <c r="F6" s="19">
        <f t="shared" si="3"/>
        <v>5</v>
      </c>
      <c r="G6" s="19">
        <f t="shared" si="3"/>
        <v>0</v>
      </c>
      <c r="H6" s="19" t="str">
        <f t="shared" si="3"/>
        <v>鹿児島県　薩摩川内市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75.989999999999995</v>
      </c>
      <c r="P6" s="20">
        <f t="shared" si="3"/>
        <v>3.11</v>
      </c>
      <c r="Q6" s="20">
        <f t="shared" si="3"/>
        <v>87.85</v>
      </c>
      <c r="R6" s="20">
        <f t="shared" si="3"/>
        <v>3130</v>
      </c>
      <c r="S6" s="20">
        <f t="shared" si="3"/>
        <v>93176</v>
      </c>
      <c r="T6" s="20">
        <f t="shared" si="3"/>
        <v>682.92</v>
      </c>
      <c r="U6" s="20">
        <f t="shared" si="3"/>
        <v>136.44</v>
      </c>
      <c r="V6" s="20">
        <f t="shared" si="3"/>
        <v>2887</v>
      </c>
      <c r="W6" s="20">
        <f t="shared" si="3"/>
        <v>3.64</v>
      </c>
      <c r="X6" s="20">
        <f t="shared" si="3"/>
        <v>793.13</v>
      </c>
      <c r="Y6" s="21" t="str">
        <f>IF(Y7="",NA(),Y7)</f>
        <v>-</v>
      </c>
      <c r="Z6" s="21" t="str">
        <f t="shared" ref="Z6:AH6" si="4">IF(Z7="",NA(),Z7)</f>
        <v>-</v>
      </c>
      <c r="AA6" s="21" t="str">
        <f t="shared" si="4"/>
        <v>-</v>
      </c>
      <c r="AB6" s="21">
        <f t="shared" si="4"/>
        <v>105</v>
      </c>
      <c r="AC6" s="21">
        <f t="shared" si="4"/>
        <v>103.74</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37.340000000000003</v>
      </c>
      <c r="AY6" s="21">
        <f t="shared" si="6"/>
        <v>47.75</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95.25</v>
      </c>
      <c r="BU6" s="21">
        <f t="shared" si="8"/>
        <v>96.46</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171.36</v>
      </c>
      <c r="CF6" s="21">
        <f t="shared" si="9"/>
        <v>171.22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46.83</v>
      </c>
      <c r="CQ6" s="21">
        <f t="shared" si="10"/>
        <v>46.83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79.540000000000006</v>
      </c>
      <c r="DB6" s="21">
        <f t="shared" si="11"/>
        <v>80.22</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3.89</v>
      </c>
      <c r="DM6" s="21">
        <f t="shared" si="12"/>
        <v>7.67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1">
        <f t="shared" si="14"/>
        <v>100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462152</v>
      </c>
      <c r="D7" s="23">
        <v>46</v>
      </c>
      <c r="E7" s="23">
        <v>17</v>
      </c>
      <c r="F7" s="23">
        <v>5</v>
      </c>
      <c r="G7" s="23">
        <v>0</v>
      </c>
      <c r="H7" s="23" t="s">
        <v>96</v>
      </c>
      <c r="I7" s="23" t="s">
        <v>97</v>
      </c>
      <c r="J7" s="23" t="s">
        <v>98</v>
      </c>
      <c r="K7" s="23" t="s">
        <v>99</v>
      </c>
      <c r="L7" s="23" t="s">
        <v>100</v>
      </c>
      <c r="M7" s="23" t="s">
        <v>101</v>
      </c>
      <c r="N7" s="24" t="s">
        <v>102</v>
      </c>
      <c r="O7" s="24">
        <v>75.989999999999995</v>
      </c>
      <c r="P7" s="24">
        <v>3.11</v>
      </c>
      <c r="Q7" s="24">
        <v>87.85</v>
      </c>
      <c r="R7" s="24">
        <v>3130</v>
      </c>
      <c r="S7" s="24">
        <v>93176</v>
      </c>
      <c r="T7" s="24">
        <v>682.92</v>
      </c>
      <c r="U7" s="24">
        <v>136.44</v>
      </c>
      <c r="V7" s="24">
        <v>2887</v>
      </c>
      <c r="W7" s="24">
        <v>3.64</v>
      </c>
      <c r="X7" s="24">
        <v>793.13</v>
      </c>
      <c r="Y7" s="24" t="s">
        <v>102</v>
      </c>
      <c r="Z7" s="24" t="s">
        <v>102</v>
      </c>
      <c r="AA7" s="24" t="s">
        <v>102</v>
      </c>
      <c r="AB7" s="24">
        <v>105</v>
      </c>
      <c r="AC7" s="24">
        <v>103.74</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37.340000000000003</v>
      </c>
      <c r="AY7" s="24">
        <v>47.75</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95.25</v>
      </c>
      <c r="BU7" s="24">
        <v>96.46</v>
      </c>
      <c r="BV7" s="24" t="s">
        <v>102</v>
      </c>
      <c r="BW7" s="24" t="s">
        <v>102</v>
      </c>
      <c r="BX7" s="24" t="s">
        <v>102</v>
      </c>
      <c r="BY7" s="24">
        <v>57.08</v>
      </c>
      <c r="BZ7" s="24">
        <v>56.26</v>
      </c>
      <c r="CA7" s="24">
        <v>60.65</v>
      </c>
      <c r="CB7" s="24" t="s">
        <v>102</v>
      </c>
      <c r="CC7" s="24" t="s">
        <v>102</v>
      </c>
      <c r="CD7" s="24" t="s">
        <v>102</v>
      </c>
      <c r="CE7" s="24">
        <v>171.36</v>
      </c>
      <c r="CF7" s="24">
        <v>171.22</v>
      </c>
      <c r="CG7" s="24" t="s">
        <v>102</v>
      </c>
      <c r="CH7" s="24" t="s">
        <v>102</v>
      </c>
      <c r="CI7" s="24" t="s">
        <v>102</v>
      </c>
      <c r="CJ7" s="24">
        <v>274.99</v>
      </c>
      <c r="CK7" s="24">
        <v>282.08999999999997</v>
      </c>
      <c r="CL7" s="24">
        <v>256.97000000000003</v>
      </c>
      <c r="CM7" s="24" t="s">
        <v>102</v>
      </c>
      <c r="CN7" s="24" t="s">
        <v>102</v>
      </c>
      <c r="CO7" s="24" t="s">
        <v>102</v>
      </c>
      <c r="CP7" s="24">
        <v>46.83</v>
      </c>
      <c r="CQ7" s="24">
        <v>46.83</v>
      </c>
      <c r="CR7" s="24" t="s">
        <v>102</v>
      </c>
      <c r="CS7" s="24" t="s">
        <v>102</v>
      </c>
      <c r="CT7" s="24" t="s">
        <v>102</v>
      </c>
      <c r="CU7" s="24">
        <v>54.83</v>
      </c>
      <c r="CV7" s="24">
        <v>66.53</v>
      </c>
      <c r="CW7" s="24">
        <v>61.14</v>
      </c>
      <c r="CX7" s="24" t="s">
        <v>102</v>
      </c>
      <c r="CY7" s="24" t="s">
        <v>102</v>
      </c>
      <c r="CZ7" s="24" t="s">
        <v>102</v>
      </c>
      <c r="DA7" s="24">
        <v>79.540000000000006</v>
      </c>
      <c r="DB7" s="24">
        <v>80.22</v>
      </c>
      <c r="DC7" s="24" t="s">
        <v>102</v>
      </c>
      <c r="DD7" s="24" t="s">
        <v>102</v>
      </c>
      <c r="DE7" s="24" t="s">
        <v>102</v>
      </c>
      <c r="DF7" s="24">
        <v>84.7</v>
      </c>
      <c r="DG7" s="24">
        <v>84.67</v>
      </c>
      <c r="DH7" s="24">
        <v>86.91</v>
      </c>
      <c r="DI7" s="24" t="s">
        <v>102</v>
      </c>
      <c r="DJ7" s="24" t="s">
        <v>102</v>
      </c>
      <c r="DK7" s="24" t="s">
        <v>102</v>
      </c>
      <c r="DL7" s="24">
        <v>3.89</v>
      </c>
      <c r="DM7" s="24">
        <v>7.67</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100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2022-12-01T01:38:05Z</dcterms:created>
  <dcterms:modified xsi:type="dcterms:W3CDTF">2023-02-20T12:14:35Z</dcterms:modified>
  <cp:category/>
</cp:coreProperties>
</file>