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9 薩摩川内市\03再提出\"/>
    </mc:Choice>
  </mc:AlternateContent>
  <workbookProtection workbookAlgorithmName="SHA-512" workbookHashValue="XHJXS8mwlvufc0zeB+W82HrEFoNxNdOhSFWJw77wP3aMNEc/yKbHLTrtty8riIc4wpTubMsCAyWFrRn4ErpUvw==" workbookSaltValue="PVBTwNMyJ0gG8kA6DE5jIQ==" workbookSpinCount="100000" lockStructure="1"/>
  <bookViews>
    <workbookView xWindow="-60" yWindow="-60" windowWidth="2061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BB8" i="4"/>
  <c r="AT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<sst xmlns="http://schemas.openxmlformats.org/spreadsheetml/2006/main" count="297" uniqueCount="116">
  <si>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</si>
  <si>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</si>
  <si>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</si>
  <si>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</si>
  <si>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</si>
  <si>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</si>
  <si>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</si>
  <si>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</si>
  <si>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</si>
  <si>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</si>
  <si>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</si>
  <si>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</si>
  <si>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</si>
  <si>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</si>
  <si>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</si>
  <si>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</si>
  <si>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</si>
  <si>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</si>
  <si>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</si>
  <si>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</si>
  <si>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</si>
  <si>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</si>
  <si>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</si>
  <si>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</si>
  <si>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</si>
  <si>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</si>
  <si>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</si>
  <si>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</si>
  <si>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</si>
  <si>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</si>
  <si>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</si>
  <si>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</si>
  <si>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</si>
  <si>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</si>
  <si>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</si>
  <si>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</si>
  <si>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</si>
  <si>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</si>
  <si>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</si>
  <si>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</si>
  <si>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</si>
  <si>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</si>
  <si>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</si>
  <si>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</si>
  <si>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</si>
  <si>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</si>
  <si>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</si>
  <si>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</si>
  <si>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</si>
  <si>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</si>
  <si>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</si>
  <si>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</si>
  <si>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</si>
  <si>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</si>
  <si>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</si>
  <si>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</si>
  <si>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</si>
  <si>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</si>
  <si>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</si>
  <si>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</si>
  <si>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</si>
  <si>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</si>
  <si>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</si>
  <si>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</si>
  <si>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</si>
  <si>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</si>
  <si>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</si>
  <si>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</si>
  <si>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</si>
  <si>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</si>
  <si>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</si>
  <si>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</si>
  <si>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</si>
  <si>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</si>
  <si>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</si>
  <si>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</si>
  <si>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</si>
  <si>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</si>
  <si>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</si>
  <si>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</si>
  <si>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</si>
  <si>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</si>
  <si>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</si>
  <si>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</si>
  <si>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</si>
  <si>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</si>
  <si>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</si>
  <si>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</si>
  <si>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</si>
  <si>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</si>
  <si>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</si>
  <si>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</si>
  <si>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</si>
  <si>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</si>
  <si>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</si>
  <si>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</si>
  <si>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</si>
  <si>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</si>
  <si>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</si>
  <si>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</si>
  <si>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</si>
  <si>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</si>
  <si>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</si>
  <si>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</si>
  <si>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</si>
  <si>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</si>
  <si>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</si>
  <si>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</si>
  <si>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</si>
  <si>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</si>
  <si>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</si>
  <si>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</si>
  <si>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</si>
  <si>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前年度より4.04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今後、ストックマネジメント計画に基づき、定期的な点検を実施し腐食の発生した管渠は、管路補修の対応をしていく必要がある。</t>
    <phoneticPr fontId="4"/>
  </si>
  <si>
    <t xml:space="preserve"> 平成12年度に供用開始しているため、ストックマネジメント計画に基づき、施設の更新等を計画的に実施していく必要がある。
 公営企業会計に移行し、経営状況についてより明確に把握出来るようになったことから、使用料の収納率向上及び経費削減に取り組み、一般会計からの財政支援の抑制に努めるとともに、ストックマネジメント計画に基づき施設・設備及び管渠の計画的な更新及び整備を行い、計画的な事業運営と安定経営に取り組んでいく。</t>
    <phoneticPr fontId="4"/>
  </si>
  <si>
    <t xml:space="preserve"> ①経常収支比率は、前年度より10.92ポイント減となった。全国平均や類似団体平均を上回っているが、使用料収入が少ないため一般会計からの補助金に依存し、経常利益を確保している。
 ②累積欠損金はない。
 ③流動比率は、100%を上回っているが、前年度より63.45ポイント増となった。全国平均や類似団体平均も上回っている。
 ④企業債残高対事業規模比率は、平成13年度より供用開始をしたが一般会計から繰入金を入れることにより、全国平均や類似団体平均と比較して大きく下回っている。
 ⑤経費回収率は、前年度より8.27ポイント減となった。全国平均や類似団体平均より下回っている。使用料収入で汚水処理費を賄えておらず一般会計補助金に依存している状況である。
 ⑥汚水処理原価は、前年度より58.35円増となった。全国平均や類似団体平均を上回っている。引き続き維持管理費の節減を図っていきたい。
 ⑦施設利用率は、前年度と同じ37.67%であった。全国平均や類似団体平均より約５ポイント下回り、利用率が低い状況である。
 ⑧水洗化率は、前年度より0.62ポイント増となった。離島であり住宅が集中している地区であることから、全国平均や類似団体平均と比較して約９ポイント上回っている。今後も更なる接続推進に努めて水洗化率を上げ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</si>
</sst>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100</c:v>
                </c:pt>
                <c:pt idx="4" formatCode="#,##0.00;&quot;△&quot;#,##0.00">
                  <c:v>0</c:v>
                </c:pt>
              </c:numCache>
            </c:numRef>
          </c:val>
          <c:extLst>
            <c:ext xmlns:c16="http://schemas.microsoft.com/office/drawing/2014/chart" uri="{C3380CC4-5D6E-409C-BE32-E72D297353CC}">
              <c16:uniqueId val="{00000000-BBFF-4BAB-BC26-ED66937EB4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BBFF-4BAB-BC26-ED66937EB4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123.43</c:v>
                </c:pt>
                <c:pt idx="4">
                  <c:v>112.51</c:v>
                </c:pt>
              </c:numCache>
            </c:numRef>
          </c:val>
          <c:extLst>
            <c:ext xmlns:c16="http://schemas.microsoft.com/office/drawing/2014/chart" uri="{C3380CC4-5D6E-409C-BE32-E72D297353CC}">
              <c16:uniqueId val="{00000000-9317-4750-9BB8-00C148F241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317-4750-9BB8-00C148F241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4.28</c:v>
                </c:pt>
                <c:pt idx="4">
                  <c:v>8.32</c:v>
                </c:pt>
              </c:numCache>
            </c:numRef>
          </c:val>
          <c:extLst>
            <c:ext xmlns:c16="http://schemas.microsoft.com/office/drawing/2014/chart" uri="{C3380CC4-5D6E-409C-BE32-E72D297353CC}">
              <c16:uniqueId val="{00000000-D4E4-4B6A-A05A-9AF2DB969A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D4E4-4B6A-A05A-9AF2DB969A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81-4E7B-A875-70CADE11C9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EE81-4E7B-A875-70CADE11C9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290-4C10-BFC8-073016D7A2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0290-4C10-BFC8-073016D7A2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174.82</c:v>
                </c:pt>
                <c:pt idx="4">
                  <c:v>111.37</c:v>
                </c:pt>
              </c:numCache>
            </c:numRef>
          </c:val>
          <c:extLst>
            <c:ext xmlns:c16="http://schemas.microsoft.com/office/drawing/2014/chart" uri="{C3380CC4-5D6E-409C-BE32-E72D297353CC}">
              <c16:uniqueId val="{00000000-5B66-4303-A2F0-E1F736F3B7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5B66-4303-A2F0-E1F736F3B7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B7-4DAD-80B9-01E2789106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7CB7-4DAD-80B9-01E2789106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51.05</c:v>
                </c:pt>
                <c:pt idx="4">
                  <c:v>42.78</c:v>
                </c:pt>
              </c:numCache>
            </c:numRef>
          </c:val>
          <c:extLst>
            <c:ext xmlns:c16="http://schemas.microsoft.com/office/drawing/2014/chart" uri="{C3380CC4-5D6E-409C-BE32-E72D297353CC}">
              <c16:uniqueId val="{00000000-7EFB-423E-8991-94547F109D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7EFB-423E-8991-94547F109D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321.02</c:v>
                </c:pt>
                <c:pt idx="4">
                  <c:v>379.37</c:v>
                </c:pt>
              </c:numCache>
            </c:numRef>
          </c:val>
          <c:extLst>
            <c:ext xmlns:c16="http://schemas.microsoft.com/office/drawing/2014/chart" uri="{C3380CC4-5D6E-409C-BE32-E72D297353CC}">
              <c16:uniqueId val="{00000000-FF52-447A-8CC6-01938FADCE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FF52-447A-8CC6-01938FADCE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37.67</c:v>
                </c:pt>
                <c:pt idx="4">
                  <c:v>37.67</c:v>
                </c:pt>
              </c:numCache>
            </c:numRef>
          </c:val>
          <c:extLst>
            <c:ext xmlns:c16="http://schemas.microsoft.com/office/drawing/2014/chart" uri="{C3380CC4-5D6E-409C-BE32-E72D297353CC}">
              <c16:uniqueId val="{00000000-5993-4DFA-B0EA-192E6F4622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993-4DFA-B0EA-192E6F4622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93.36</c:v>
                </c:pt>
                <c:pt idx="4">
                  <c:v>93.98</c:v>
                </c:pt>
              </c:numCache>
            </c:numRef>
          </c:val>
          <c:extLst>
            <c:ext xmlns:c16="http://schemas.microsoft.com/office/drawing/2014/chart" uri="{C3380CC4-5D6E-409C-BE32-E72D297353CC}">
              <c16:uniqueId val="{00000000-F9D8-42D2-898D-CB5732168C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F9D8-42D2-898D-CB5732168C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薩摩川内市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93176</v>
      </c>
      <c r="AM8" s="45"/>
      <c r="AN8" s="45"/>
      <c r="AO8" s="45"/>
      <c r="AP8" s="45"/>
      <c r="AQ8" s="45"/>
      <c r="AR8" s="45"/>
      <c r="AS8" s="45"/>
      <c r="AT8" s="46">
        <f>データ!T6</f>
        <v>682.92</v>
      </c>
      <c r="AU8" s="46"/>
      <c r="AV8" s="46"/>
      <c r="AW8" s="46"/>
      <c r="AX8" s="46"/>
      <c r="AY8" s="46"/>
      <c r="AZ8" s="46"/>
      <c r="BA8" s="46"/>
      <c r="BB8" s="46">
        <f>データ!U6</f>
        <v>136.44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53.62</v>
      </c>
      <c r="J10" s="46"/>
      <c r="K10" s="46"/>
      <c r="L10" s="46"/>
      <c r="M10" s="46"/>
      <c r="N10" s="46"/>
      <c r="O10" s="46"/>
      <c r="P10" s="46">
        <f>データ!P6</f>
        <v>0.45</v>
      </c>
      <c r="Q10" s="46"/>
      <c r="R10" s="46"/>
      <c r="S10" s="46"/>
      <c r="T10" s="46"/>
      <c r="U10" s="46"/>
      <c r="V10" s="46"/>
      <c r="W10" s="46">
        <f>データ!Q6</f>
        <v>90.46</v>
      </c>
      <c r="X10" s="46"/>
      <c r="Y10" s="46"/>
      <c r="Z10" s="46"/>
      <c r="AA10" s="46"/>
      <c r="AB10" s="46"/>
      <c r="AC10" s="46"/>
      <c r="AD10" s="45">
        <f>データ!R6</f>
        <v>3130</v>
      </c>
      <c r="AE10" s="45"/>
      <c r="AF10" s="45"/>
      <c r="AG10" s="45"/>
      <c r="AH10" s="45"/>
      <c r="AI10" s="45"/>
      <c r="AJ10" s="45"/>
      <c r="AK10" s="2"/>
      <c r="AL10" s="45">
        <f>データ!V6</f>
        <v>415</v>
      </c>
      <c r="AM10" s="45"/>
      <c r="AN10" s="45"/>
      <c r="AO10" s="45"/>
      <c r="AP10" s="45"/>
      <c r="AQ10" s="45"/>
      <c r="AR10" s="45"/>
      <c r="AS10" s="45"/>
      <c r="AT10" s="46">
        <f>データ!W6</f>
        <v>0.26</v>
      </c>
      <c r="AU10" s="46"/>
      <c r="AV10" s="46"/>
      <c r="AW10" s="46"/>
      <c r="AX10" s="46"/>
      <c r="AY10" s="46"/>
      <c r="AZ10" s="46"/>
      <c r="BA10" s="46"/>
      <c r="BB10" s="46">
        <f>データ!X6</f>
        <v>1596.15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PLGgSra5VzivHPFXcP+Z9vVg6FBS1I10XILYBsG26S6QeNbropvm3GXpSa5tABgoVQYIRYUJr1NoIdB9SiQpIA==" saltValue="GYzdJz9A33qgrBi1uVVQ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462152</v>
      </c>
      <c r="D6" s="19">
        <f t="shared" si="3"/>
        <v>46</v>
      </c>
      <c r="E6" s="19">
        <f t="shared" si="3"/>
        <v>17</v>
      </c>
      <c r="F6" s="19">
        <f t="shared" si="3"/>
        <v>4</v>
      </c>
      <c r="G6" s="19">
        <f t="shared" si="3"/>
        <v>0</v>
      </c>
      <c r="H6" s="19" t="str">
        <f t="shared" si="3"/>
        <v>鹿児島県　薩摩川内市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53.62</v>
      </c>
      <c r="P6" s="20">
        <f t="shared" si="3"/>
        <v>0.45</v>
      </c>
      <c r="Q6" s="20">
        <f t="shared" si="3"/>
        <v>90.46</v>
      </c>
      <c r="R6" s="20">
        <f t="shared" si="3"/>
        <v>3130</v>
      </c>
      <c r="S6" s="20">
        <f t="shared" si="3"/>
        <v>93176</v>
      </c>
      <c r="T6" s="20">
        <f t="shared" si="3"/>
        <v>682.92</v>
      </c>
      <c r="U6" s="20">
        <f t="shared" si="3"/>
        <v>136.44</v>
      </c>
      <c r="V6" s="20">
        <f t="shared" si="3"/>
        <v>415</v>
      </c>
      <c r="W6" s="20">
        <f t="shared" si="3"/>
        <v>0.26</v>
      </c>
      <c r="X6" s="20">
        <f t="shared" si="3"/>
        <v>1596.15</v>
      </c>
      <c r="Y6" s="21" t="str">
        <f>IF(Y7="",NA(),Y7)</f>
        <v>-</v>
      </c>
      <c r="Z6" s="21" t="str">
        <f t="shared" ref="Z6:AH6" si="4">IF(Z7="",NA(),Z7)</f>
        <v>-</v>
      </c>
      <c r="AA6" s="21" t="str">
        <f t="shared" si="4"/>
        <v>-</v>
      </c>
      <c r="AB6" s="21">
        <f t="shared" si="4"/>
        <v>123.43</v>
      </c>
      <c r="AC6" s="21">
        <f t="shared" si="4"/>
        <v>112.51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174.82</v>
      </c>
      <c r="AY6" s="21">
        <f t="shared" si="6"/>
        <v>111.37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51.05</v>
      </c>
      <c r="BU6" s="21">
        <f t="shared" si="8"/>
        <v>42.78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321.02</v>
      </c>
      <c r="CF6" s="21">
        <f t="shared" si="9"/>
        <v>379.37</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37.67</v>
      </c>
      <c r="CQ6" s="21">
        <f t="shared" si="10"/>
        <v>37.67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93.36</v>
      </c>
      <c r="DB6" s="21">
        <f t="shared" si="11"/>
        <v>93.98</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4.28</v>
      </c>
      <c r="DM6" s="21">
        <f t="shared" si="12"/>
        <v>8.32</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100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462152</v>
      </c>
      <c r="D7" s="23">
        <v>46</v>
      </c>
      <c r="E7" s="23">
        <v>17</v>
      </c>
      <c r="F7" s="23">
        <v>4</v>
      </c>
      <c r="G7" s="23">
        <v>0</v>
      </c>
      <c r="H7" s="23" t="s">
        <v>96</v>
      </c>
      <c r="I7" s="23" t="s">
        <v>97</v>
      </c>
      <c r="J7" s="23" t="s">
        <v>98</v>
      </c>
      <c r="K7" s="23" t="s">
        <v>99</v>
      </c>
      <c r="L7" s="23" t="s">
        <v>100</v>
      </c>
      <c r="M7" s="23" t="s">
        <v>101</v>
      </c>
      <c r="N7" s="24" t="s">
        <v>102</v>
      </c>
      <c r="O7" s="24">
        <v>53.62</v>
      </c>
      <c r="P7" s="24">
        <v>0.45</v>
      </c>
      <c r="Q7" s="24">
        <v>90.46</v>
      </c>
      <c r="R7" s="24">
        <v>3130</v>
      </c>
      <c r="S7" s="24">
        <v>93176</v>
      </c>
      <c r="T7" s="24">
        <v>682.92</v>
      </c>
      <c r="U7" s="24">
        <v>136.44</v>
      </c>
      <c r="V7" s="24">
        <v>415</v>
      </c>
      <c r="W7" s="24">
        <v>0.26</v>
      </c>
      <c r="X7" s="24">
        <v>1596.15</v>
      </c>
      <c r="Y7" s="24" t="s">
        <v>102</v>
      </c>
      <c r="Z7" s="24" t="s">
        <v>102</v>
      </c>
      <c r="AA7" s="24" t="s">
        <v>102</v>
      </c>
      <c r="AB7" s="24">
        <v>123.43</v>
      </c>
      <c r="AC7" s="24">
        <v>112.51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174.82</v>
      </c>
      <c r="AY7" s="24">
        <v>111.37</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51.05</v>
      </c>
      <c r="BU7" s="24">
        <v>42.78</v>
      </c>
      <c r="BV7" s="24" t="s">
        <v>102</v>
      </c>
      <c r="BW7" s="24" t="s">
        <v>102</v>
      </c>
      <c r="BX7" s="24" t="s">
        <v>102</v>
      </c>
      <c r="BY7" s="24">
        <v>73.36</v>
      </c>
      <c r="BZ7" s="24">
        <v>72.599999999999994</v>
      </c>
      <c r="CA7" s="24">
        <v>75.31</v>
      </c>
      <c r="CB7" s="24" t="s">
        <v>102</v>
      </c>
      <c r="CC7" s="24" t="s">
        <v>102</v>
      </c>
      <c r="CD7" s="24" t="s">
        <v>102</v>
      </c>
      <c r="CE7" s="24">
        <v>321.02</v>
      </c>
      <c r="CF7" s="24">
        <v>379.37</v>
      </c>
      <c r="CG7" s="24" t="s">
        <v>102</v>
      </c>
      <c r="CH7" s="24" t="s">
        <v>102</v>
      </c>
      <c r="CI7" s="24" t="s">
        <v>102</v>
      </c>
      <c r="CJ7" s="24">
        <v>224.88</v>
      </c>
      <c r="CK7" s="24">
        <v>228.64</v>
      </c>
      <c r="CL7" s="24">
        <v>216.39</v>
      </c>
      <c r="CM7" s="24" t="s">
        <v>102</v>
      </c>
      <c r="CN7" s="24" t="s">
        <v>102</v>
      </c>
      <c r="CO7" s="24" t="s">
        <v>102</v>
      </c>
      <c r="CP7" s="24">
        <v>37.67</v>
      </c>
      <c r="CQ7" s="24">
        <v>37.67</v>
      </c>
      <c r="CR7" s="24" t="s">
        <v>102</v>
      </c>
      <c r="CS7" s="24" t="s">
        <v>102</v>
      </c>
      <c r="CT7" s="24" t="s">
        <v>102</v>
      </c>
      <c r="CU7" s="24">
        <v>42.4</v>
      </c>
      <c r="CV7" s="24">
        <v>42.28</v>
      </c>
      <c r="CW7" s="24">
        <v>42.57</v>
      </c>
      <c r="CX7" s="24" t="s">
        <v>102</v>
      </c>
      <c r="CY7" s="24" t="s">
        <v>102</v>
      </c>
      <c r="CZ7" s="24" t="s">
        <v>102</v>
      </c>
      <c r="DA7" s="24">
        <v>93.36</v>
      </c>
      <c r="DB7" s="24">
        <v>93.98</v>
      </c>
      <c r="DC7" s="24" t="s">
        <v>102</v>
      </c>
      <c r="DD7" s="24" t="s">
        <v>102</v>
      </c>
      <c r="DE7" s="24" t="s">
        <v>102</v>
      </c>
      <c r="DF7" s="24">
        <v>84.19</v>
      </c>
      <c r="DG7" s="24">
        <v>84.34</v>
      </c>
      <c r="DH7" s="24">
        <v>85.24</v>
      </c>
      <c r="DI7" s="24" t="s">
        <v>102</v>
      </c>
      <c r="DJ7" s="24" t="s">
        <v>102</v>
      </c>
      <c r="DK7" s="24" t="s">
        <v>102</v>
      </c>
      <c r="DL7" s="24">
        <v>4.28</v>
      </c>
      <c r="DM7" s="24">
        <v>8.32</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100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2022-12-01T01:31:47Z</dcterms:created>
  <dcterms:modified xsi:type="dcterms:W3CDTF">2023-02-20T12:14:07Z</dcterms:modified>
  <cp:category/>
</cp:coreProperties>
</file>