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1 曽於市○\"/>
    </mc:Choice>
  </mc:AlternateContent>
  <workbookProtection workbookAlgorithmName="SHA-512" workbookHashValue="dA/tN9vhuhJy43KpYBZ9UgU5B6FxVWM9F2YJeeqxz+YvjPXEjpqYb4BrpRwvej7xaV5Eor7yuxwc7EHT8A9wLw==" workbookSaltValue="v+3GoYp0qcEcWBS5jB4V6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<sst xmlns="http://schemas.openxmlformats.org/spreadsheetml/2006/main" count="297" uniqueCount="115">
  <si>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</si>
  <si>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</si>
  <si>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</si>
  <si>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</si>
  <si>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</si>
  <si>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</si>
  <si>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</si>
  <si>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</si>
  <si>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</si>
  <si>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</si>
  <si>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</si>
  <si>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</si>
  <si>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</si>
  <si>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</si>
  <si>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</si>
  <si>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</si>
  <si>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</si>
  <si>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</si>
  <si>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</si>
  <si>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</si>
  <si>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</si>
  <si>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</si>
  <si>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</si>
  <si>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</si>
  <si>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</si>
  <si>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</si>
  <si>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</si>
  <si>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</si>
  <si>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</si>
  <si>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</si>
  <si>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</si>
  <si>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</si>
  <si>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</si>
  <si>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</si>
  <si>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</si>
  <si>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</si>
  <si>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</si>
  <si>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</si>
  <si>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</si>
  <si>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</si>
  <si>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</si>
  <si>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</si>
  <si>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</si>
  <si>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</si>
  <si>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</si>
  <si>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</si>
  <si>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</si>
  <si>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</si>
  <si>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</si>
  <si>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</si>
  <si>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</si>
  <si>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</si>
  <si>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</si>
  <si>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</si>
  <si>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</si>
  <si>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</si>
  <si>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</si>
  <si>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</si>
  <si>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</si>
  <si>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</si>
  <si>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</si>
  <si>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</si>
  <si>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</si>
  <si>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</si>
  <si>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</si>
  <si>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</si>
  <si>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</si>
  <si>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</si>
  <si>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</si>
  <si>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</si>
  <si>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</si>
  <si>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</si>
  <si>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</si>
  <si>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</si>
  <si>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</si>
  <si>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</si>
  <si>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</si>
  <si>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</si>
  <si>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</si>
  <si>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</si>
  <si>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</si>
  <si>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</si>
  <si>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</si>
  <si>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</si>
  <si>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</si>
  <si>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</si>
  <si>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</si>
  <si>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</si>
  <si>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</si>
  <si>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</si>
  <si>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</si>
  <si>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</si>
  <si>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</si>
  <si>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</si>
  <si>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</si>
  <si>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曽於市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</si>
  <si>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</si>
  <si>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</si>
  <si>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</si>
  <si>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</si>
  <si>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</si>
  <si>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</si>
  <si>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</si>
  <si>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</si>
  <si>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</si>
  <si>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</si>
  <si>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</si>
  <si>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</si>
  <si>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</si>
  <si>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</si>
  <si>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</si>
  <si>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</si>
  <si>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①有形固定資産原価償却率
類似団体，全国平均値を下回っている状況であるが，今後，ストックマネジメント計画により修繕や事業費の平準化を図り，計画的かつ効率的な維持修繕・改築更新に取組む必要がある。　　　　　　　　　　　　　　　　②管渠老朽化率　　　　　　　　　　　　　　　　　平成９年度より事業を開始しており，24年が経過。法定耐用年数を超えていない状況である。　　　　③管渠改善率
現状においては，特に問題はないと考えるが，今後，管渠老朽化が増加していくことが予想されるため改善投資を増やす必要性があると考える。</t>
    <rPh sb="37" eb="39">
      <t>コンゴ</t>
    </rPh>
    <rPh sb="50" eb="52">
      <t>ケイカク</t>
    </rPh>
    <rPh sb="55" eb="57">
      <t>シュウゼン</t>
    </rPh>
    <rPh sb="58" eb="61">
      <t>ジギョウヒ</t>
    </rPh>
    <rPh sb="62" eb="65">
      <t>ヘイジュンカ</t>
    </rPh>
    <rPh sb="66" eb="67">
      <t>ハカ</t>
    </rPh>
    <rPh sb="69" eb="72">
      <t>ケイカクテキ</t>
    </rPh>
    <rPh sb="74" eb="77">
      <t>コウリツテキ</t>
    </rPh>
    <rPh sb="78" eb="80">
      <t>イジ</t>
    </rPh>
    <rPh sb="80" eb="82">
      <t>シュウゼン</t>
    </rPh>
    <rPh sb="83" eb="85">
      <t>カイチク</t>
    </rPh>
    <rPh sb="85" eb="87">
      <t>コウシン</t>
    </rPh>
    <rPh sb="88" eb="89">
      <t>ト</t>
    </rPh>
    <rPh sb="89" eb="90">
      <t>ク</t>
    </rPh>
    <rPh sb="91" eb="93">
      <t>ヒツヨウ</t>
    </rPh>
    <rPh sb="114" eb="116">
      <t>カンキョ</t>
    </rPh>
    <rPh sb="116" eb="119">
      <t>ロウキュウカ</t>
    </rPh>
    <rPh sb="119" eb="120">
      <t>リツ</t>
    </rPh>
    <rPh sb="161" eb="163">
      <t>ホウテイ</t>
    </rPh>
    <rPh sb="163" eb="165">
      <t>タイヨウ</t>
    </rPh>
    <rPh sb="165" eb="167">
      <t>ネンスウ</t>
    </rPh>
    <rPh sb="168" eb="169">
      <t>コ</t>
    </rPh>
    <rPh sb="174" eb="176">
      <t>ジョウキョウ</t>
    </rPh>
    <phoneticPr fontId="1"/>
  </si>
  <si>
    <t>①経常収支比率
単年度収支が黒字であることを示す100％以上となっている。しかし，使用料収入以外の収入に依存している状況であるため，経営改善を図っていく必要があると考える。
②累積欠損金比率
累積欠損金は発生していない。今後も経営の健全性確保に努める。　　　③流動比率
類似団体平均値を上回っているものの，大きく100％を下回っており，他会計補助金等に依存している状態にある。使用料収入等による支払い能力を高めるための経営改善を図っていく必要があると考える。　　　　　　　　　　　　　　　　　　　　　　　　　　　④企業債残高対事業規模比率
平成26年度までは，類似団体平均値や全国団体平均値を上回っていたが，平成27年度からの数値については，現在の企業債残高の全額を一般会計が負担することとなっており，一般会計負担分を企業債から控除する取扱いを反映したため，今年度も当該数値が0である。
⑤経費回収率
類似団体平均・全国平均ともには下回る状況である。汚水処理費の削減に向けた取り組みを進めるとともに，適正な使用料収入の確保を検討する必要があると考える。
⑥汚水処理原価
類似団体平均より低く，全国平均より高い状況である。今後も汚水処理費の削減に向けた取り組みを進めるとともに，接続率を向上による有収水量を増加させる取組を行うなど，更なる経営の健全化に努めていく。
⑦施設利用率
類似団体，全国平均を上回る状況であり，比較的適正な状態であると考える。今後も状況を確認しながら適正な状態を維持していきたい。
⑧水洗化率
類似団体，全国平均値を下回っているが微増の状況である。接続の伸びが鈍化したことが要因である。今後も住民への啓発を行い，率の向上を図る。</t>
    <rPh sb="1" eb="3">
      <t>ケイジョウ</t>
    </rPh>
    <rPh sb="41" eb="44">
      <t>シヨウリョウ</t>
    </rPh>
    <rPh sb="44" eb="46">
      <t>シュウニュウ</t>
    </rPh>
    <rPh sb="46" eb="48">
      <t>イガイ</t>
    </rPh>
    <rPh sb="49" eb="51">
      <t>シュウニュウ</t>
    </rPh>
    <rPh sb="52" eb="54">
      <t>イゾン</t>
    </rPh>
    <rPh sb="58" eb="60">
      <t>ジョウキョウ</t>
    </rPh>
    <rPh sb="66" eb="68">
      <t>ケイエイ</t>
    </rPh>
    <rPh sb="68" eb="70">
      <t>カイゼン</t>
    </rPh>
    <rPh sb="71" eb="72">
      <t>ハカ</t>
    </rPh>
    <rPh sb="76" eb="78">
      <t>ヒツヨウ</t>
    </rPh>
    <rPh sb="82" eb="83">
      <t>カンガ</t>
    </rPh>
    <rPh sb="102" eb="104">
      <t>ハッセイ</t>
    </rPh>
    <rPh sb="135" eb="137">
      <t>ルイジ</t>
    </rPh>
    <rPh sb="137" eb="139">
      <t>ダンタイ</t>
    </rPh>
    <rPh sb="139" eb="142">
      <t>ヘイキンチ</t>
    </rPh>
    <rPh sb="143" eb="145">
      <t>ウワマワ</t>
    </rPh>
    <rPh sb="153" eb="154">
      <t>オオ</t>
    </rPh>
    <rPh sb="161" eb="163">
      <t>シタマワ</t>
    </rPh>
    <rPh sb="168" eb="169">
      <t>タ</t>
    </rPh>
    <rPh sb="169" eb="171">
      <t>カイケイ</t>
    </rPh>
    <rPh sb="171" eb="174">
      <t>ホジョキン</t>
    </rPh>
    <rPh sb="174" eb="175">
      <t>トウ</t>
    </rPh>
    <rPh sb="176" eb="178">
      <t>イゾン</t>
    </rPh>
    <rPh sb="182" eb="184">
      <t>ジョウタイ</t>
    </rPh>
    <rPh sb="188" eb="191">
      <t>シヨウリョウ</t>
    </rPh>
    <rPh sb="191" eb="193">
      <t>シュウニュウ</t>
    </rPh>
    <rPh sb="193" eb="194">
      <t>トウ</t>
    </rPh>
    <rPh sb="197" eb="199">
      <t>シハラ</t>
    </rPh>
    <rPh sb="200" eb="202">
      <t>ノウリョク</t>
    </rPh>
    <rPh sb="203" eb="204">
      <t>タカ</t>
    </rPh>
    <rPh sb="209" eb="211">
      <t>ケイエイ</t>
    </rPh>
    <rPh sb="211" eb="213">
      <t>カイゼン</t>
    </rPh>
    <rPh sb="214" eb="215">
      <t>ハカ</t>
    </rPh>
    <rPh sb="219" eb="221">
      <t>ヒツヨウ</t>
    </rPh>
    <rPh sb="225" eb="226">
      <t>カンガ</t>
    </rPh>
    <rPh sb="379" eb="382">
      <t>コンネンド</t>
    </rPh>
    <rPh sb="405" eb="407">
      <t>ヘイキン</t>
    </rPh>
    <rPh sb="416" eb="417">
      <t>シタ</t>
    </rPh>
    <rPh sb="450" eb="452">
      <t>テキセイ</t>
    </rPh>
    <rPh sb="453" eb="456">
      <t>シヨウリョウ</t>
    </rPh>
    <rPh sb="456" eb="458">
      <t>シュウニュウ</t>
    </rPh>
    <rPh sb="459" eb="461">
      <t>カクホ</t>
    </rPh>
    <rPh sb="462" eb="464">
      <t>ケントウ</t>
    </rPh>
    <rPh sb="493" eb="494">
      <t>ヒク</t>
    </rPh>
    <rPh sb="502" eb="503">
      <t>タカ</t>
    </rPh>
    <rPh sb="510" eb="512">
      <t>コンゴ</t>
    </rPh>
    <rPh sb="547" eb="549">
      <t>ユウシュウ</t>
    </rPh>
    <rPh sb="549" eb="551">
      <t>スイリョウ</t>
    </rPh>
    <rPh sb="552" eb="554">
      <t>ゾウカ</t>
    </rPh>
    <rPh sb="557" eb="558">
      <t>ト</t>
    </rPh>
    <rPh sb="558" eb="559">
      <t>ク</t>
    </rPh>
    <rPh sb="560" eb="561">
      <t>オコナ</t>
    </rPh>
    <rPh sb="608" eb="611">
      <t>ヒカクテキ</t>
    </rPh>
    <rPh sb="611" eb="613">
      <t>テキセイ</t>
    </rPh>
    <rPh sb="614" eb="616">
      <t>ジョウタイ</t>
    </rPh>
    <rPh sb="620" eb="621">
      <t>カンガ</t>
    </rPh>
    <rPh sb="624" eb="626">
      <t>コンゴ</t>
    </rPh>
    <rPh sb="627" eb="629">
      <t>ジョウキョウ</t>
    </rPh>
    <rPh sb="630" eb="632">
      <t>カクニン</t>
    </rPh>
    <rPh sb="636" eb="638">
      <t>テキセイ</t>
    </rPh>
    <rPh sb="639" eb="641">
      <t>ジョウタイ</t>
    </rPh>
    <rPh sb="642" eb="644">
      <t>イジ</t>
    </rPh>
    <rPh sb="663" eb="665">
      <t>ゼンコク</t>
    </rPh>
    <rPh sb="669" eb="671">
      <t>シタマワ</t>
    </rPh>
    <rPh sb="676" eb="678">
      <t>ビゾウ</t>
    </rPh>
    <rPh sb="679" eb="681">
      <t>ジョウキョウ</t>
    </rPh>
    <rPh sb="685" eb="687">
      <t>セツゾク</t>
    </rPh>
    <rPh sb="688" eb="689">
      <t>ノ</t>
    </rPh>
    <rPh sb="691" eb="693">
      <t>ドンカ</t>
    </rPh>
    <rPh sb="698" eb="700">
      <t>ヨウイン</t>
    </rPh>
    <phoneticPr fontId="1"/>
  </si>
  <si>
    <t>経費を使用料によって賄えていない状況である。
今後，施設の老朽化に伴う投資の増加を考えると，接続率を向上させるとともに，適正な使用料収入の確保を検討し，料金水準の見直しも視野に入れ更なる経営の健全化に努めなければならない。</t>
    <rPh sb="16" eb="18">
      <t>ジョウキョウ</t>
    </rPh>
    <rPh sb="72" eb="74">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</si>
</sst>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1.43</c:v>
                </c:pt>
              </c:numCache>
            </c:numRef>
          </c:val>
          <c:extLst>
            <c:ext xmlns:c16="http://schemas.microsoft.com/office/drawing/2014/chart" uri="{C3380CC4-5D6E-409C-BE32-E72D297353CC}">
              <c16:uniqueId val="{00000000-17E7-4876-8B6D-5A9A3FAD30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17E7-4876-8B6D-5A9A3FAD30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72.290000000000006</c:v>
                </c:pt>
                <c:pt idx="4">
                  <c:v>75.209999999999994</c:v>
                </c:pt>
              </c:numCache>
            </c:numRef>
          </c:val>
          <c:extLst>
            <c:ext xmlns:c16="http://schemas.microsoft.com/office/drawing/2014/chart" uri="{C3380CC4-5D6E-409C-BE32-E72D297353CC}">
              <c16:uniqueId val="{00000000-E0A3-46D1-8770-54C2763EFA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E0A3-46D1-8770-54C2763EFA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70.760000000000005</c:v>
                </c:pt>
                <c:pt idx="4">
                  <c:v>71.8</c:v>
                </c:pt>
              </c:numCache>
            </c:numRef>
          </c:val>
          <c:extLst>
            <c:ext xmlns:c16="http://schemas.microsoft.com/office/drawing/2014/chart" uri="{C3380CC4-5D6E-409C-BE32-E72D297353CC}">
              <c16:uniqueId val="{00000000-78CC-4004-966B-07A9731EB5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78CC-4004-966B-07A9731EB5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139.68</c:v>
                </c:pt>
                <c:pt idx="4">
                  <c:v>121.83</c:v>
                </c:pt>
              </c:numCache>
            </c:numRef>
          </c:val>
          <c:extLst>
            <c:ext xmlns:c16="http://schemas.microsoft.com/office/drawing/2014/chart" uri="{C3380CC4-5D6E-409C-BE32-E72D297353CC}">
              <c16:uniqueId val="{00000000-7820-4B4C-AECD-6AFEB2D223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7820-4B4C-AECD-6AFEB2D223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3.17</c:v>
                </c:pt>
                <c:pt idx="4">
                  <c:v>6.64</c:v>
                </c:pt>
              </c:numCache>
            </c:numRef>
          </c:val>
          <c:extLst>
            <c:ext xmlns:c16="http://schemas.microsoft.com/office/drawing/2014/chart" uri="{C3380CC4-5D6E-409C-BE32-E72D297353CC}">
              <c16:uniqueId val="{00000000-3196-4B28-B128-98A4EA5CAA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3196-4B28-B128-98A4EA5CAA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47-4300-B4D7-F535713240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C47-4300-B4D7-F535713240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9D-4BDD-B2F2-C4599EF930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7A9D-4BDD-B2F2-C4599EF930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43.5</c:v>
                </c:pt>
                <c:pt idx="4">
                  <c:v>51.68</c:v>
                </c:pt>
              </c:numCache>
            </c:numRef>
          </c:val>
          <c:extLst>
            <c:ext xmlns:c16="http://schemas.microsoft.com/office/drawing/2014/chart" uri="{C3380CC4-5D6E-409C-BE32-E72D297353CC}">
              <c16:uniqueId val="{00000000-5317-47F4-BBDD-0AF37DF04B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5317-47F4-BBDD-0AF37DF04B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ED-46BE-A715-A07A1336C5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41ED-46BE-A715-A07A1336C5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65.819999999999993</c:v>
                </c:pt>
                <c:pt idx="4">
                  <c:v>61.57</c:v>
                </c:pt>
              </c:numCache>
            </c:numRef>
          </c:val>
          <c:extLst>
            <c:ext xmlns:c16="http://schemas.microsoft.com/office/drawing/2014/chart" uri="{C3380CC4-5D6E-409C-BE32-E72D297353CC}">
              <c16:uniqueId val="{00000000-7E84-4F09-8B6C-A5C045C0B7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7E84-4F09-8B6C-A5C045C0B7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184.78</c:v>
                </c:pt>
                <c:pt idx="4">
                  <c:v>198.37</c:v>
                </c:pt>
              </c:numCache>
            </c:numRef>
          </c:val>
          <c:extLst>
            <c:ext xmlns:c16="http://schemas.microsoft.com/office/drawing/2014/chart" uri="{C3380CC4-5D6E-409C-BE32-E72D297353CC}">
              <c16:uniqueId val="{00000000-05E0-44CE-9A26-E9D575B52D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05E0-44CE-9A26-E9D575B52D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曽於市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34075</v>
      </c>
      <c r="AM8" s="36"/>
      <c r="AN8" s="36"/>
      <c r="AO8" s="36"/>
      <c r="AP8" s="36"/>
      <c r="AQ8" s="36"/>
      <c r="AR8" s="36"/>
      <c r="AS8" s="36"/>
      <c r="AT8" s="37">
        <f>データ!T6</f>
        <v>390.14</v>
      </c>
      <c r="AU8" s="37"/>
      <c r="AV8" s="37"/>
      <c r="AW8" s="37"/>
      <c r="AX8" s="37"/>
      <c r="AY8" s="37"/>
      <c r="AZ8" s="37"/>
      <c r="BA8" s="37"/>
      <c r="BB8" s="37">
        <f>データ!U6</f>
        <v>87.34</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58.58</v>
      </c>
      <c r="J10" s="37"/>
      <c r="K10" s="37"/>
      <c r="L10" s="37"/>
      <c r="M10" s="37"/>
      <c r="N10" s="37"/>
      <c r="O10" s="37"/>
      <c r="P10" s="37">
        <f>データ!P6</f>
        <v>12.51</v>
      </c>
      <c r="Q10" s="37"/>
      <c r="R10" s="37"/>
      <c r="S10" s="37"/>
      <c r="T10" s="37"/>
      <c r="U10" s="37"/>
      <c r="V10" s="37"/>
      <c r="W10" s="37">
        <f>データ!Q6</f>
        <v>95.3</v>
      </c>
      <c r="X10" s="37"/>
      <c r="Y10" s="37"/>
      <c r="Z10" s="37"/>
      <c r="AA10" s="37"/>
      <c r="AB10" s="37"/>
      <c r="AC10" s="37"/>
      <c r="AD10" s="36">
        <f>データ!R6</f>
        <v>2480</v>
      </c>
      <c r="AE10" s="36"/>
      <c r="AF10" s="36"/>
      <c r="AG10" s="36"/>
      <c r="AH10" s="36"/>
      <c r="AI10" s="36"/>
      <c r="AJ10" s="36"/>
      <c r="AK10" s="2"/>
      <c r="AL10" s="36">
        <f>データ!V6</f>
        <v>4220</v>
      </c>
      <c r="AM10" s="36"/>
      <c r="AN10" s="36"/>
      <c r="AO10" s="36"/>
      <c r="AP10" s="36"/>
      <c r="AQ10" s="36"/>
      <c r="AR10" s="36"/>
      <c r="AS10" s="36"/>
      <c r="AT10" s="37">
        <f>データ!W6</f>
        <v>2</v>
      </c>
      <c r="AU10" s="37"/>
      <c r="AV10" s="37"/>
      <c r="AW10" s="37"/>
      <c r="AX10" s="37"/>
      <c r="AY10" s="37"/>
      <c r="AZ10" s="37"/>
      <c r="BA10" s="37"/>
      <c r="BB10" s="37">
        <f>データ!X6</f>
        <v>2110</v>
      </c>
      <c r="BC10" s="37"/>
      <c r="BD10" s="37"/>
      <c r="BE10" s="37"/>
      <c r="BF10" s="37"/>
      <c r="BG10" s="37"/>
      <c r="BH10" s="37"/>
      <c r="BI10" s="37"/>
      <c r="BJ10" s="2"/>
      <c r="BK10" s="2"/>
      <c r="BL10" s="46" t="s">
        <v>38</v>
      </c>
      <c r="BM10" s="47"/>
      <c r="BN10" s="48" t="s">
        <v>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112</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114</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45</v>
      </c>
      <c r="F84" s="6" t="s">
        <v>47</v>
      </c>
      <c r="G84" s="6" t="s">
        <v>48</v>
      </c>
      <c r="H84" s="6" t="s">
        <v>42</v>
      </c>
      <c r="I84" s="6" t="s">
        <v>12</v>
      </c>
      <c r="J84" s="6" t="s">
        <v>49</v>
      </c>
      <c r="K84" s="6" t="s">
        <v>50</v>
      </c>
      <c r="L84" s="6" t="s">
        <v>33</v>
      </c>
      <c r="M84" s="6" t="s">
        <v>37</v>
      </c>
      <c r="N84" s="6" t="s">
        <v>51</v>
      </c>
      <c r="O84" s="6" t="s">
        <v>53</v>
      </c>
    </row>
    <row r="85" spans="1:78" hidden="1" x14ac:dyDescent="0.15">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bCV2mWn5mV/jOZRttGfoBdyjrWHJ6Y2LRfoe7ijuXaaI/tCgd+VU0/O6uDykRslXr3YtbZ5H28kY1Ms4iH2NjQ==" saltValue="i9EPSLvfoSsTpGnJo/i59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34</v>
      </c>
      <c r="C3" s="16" t="s">
        <v>58</v>
      </c>
      <c r="D3" s="16" t="s">
        <v>59</v>
      </c>
      <c r="E3" s="16" t="s">
        <v>6</v>
      </c>
      <c r="F3" s="16" t="s">
        <v>5</v>
      </c>
      <c r="G3" s="16" t="s">
        <v>26</v>
      </c>
      <c r="H3" s="80" t="s">
        <v>60</v>
      </c>
      <c r="I3" s="81"/>
      <c r="J3" s="81"/>
      <c r="K3" s="81"/>
      <c r="L3" s="81"/>
      <c r="M3" s="81"/>
      <c r="N3" s="81"/>
      <c r="O3" s="81"/>
      <c r="P3" s="81"/>
      <c r="Q3" s="81"/>
      <c r="R3" s="81"/>
      <c r="S3" s="81"/>
      <c r="T3" s="81"/>
      <c r="U3" s="81"/>
      <c r="V3" s="81"/>
      <c r="W3" s="81"/>
      <c r="X3" s="82"/>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61</v>
      </c>
      <c r="B4" s="17"/>
      <c r="C4" s="17"/>
      <c r="D4" s="17"/>
      <c r="E4" s="17"/>
      <c r="F4" s="17"/>
      <c r="G4" s="17"/>
      <c r="H4" s="83"/>
      <c r="I4" s="84"/>
      <c r="J4" s="84"/>
      <c r="K4" s="84"/>
      <c r="L4" s="84"/>
      <c r="M4" s="84"/>
      <c r="N4" s="84"/>
      <c r="O4" s="84"/>
      <c r="P4" s="84"/>
      <c r="Q4" s="84"/>
      <c r="R4" s="84"/>
      <c r="S4" s="84"/>
      <c r="T4" s="84"/>
      <c r="U4" s="84"/>
      <c r="V4" s="84"/>
      <c r="W4" s="84"/>
      <c r="X4" s="85"/>
      <c r="Y4" s="79" t="s">
        <v>52</v>
      </c>
      <c r="Z4" s="79"/>
      <c r="AA4" s="79"/>
      <c r="AB4" s="79"/>
      <c r="AC4" s="79"/>
      <c r="AD4" s="79"/>
      <c r="AE4" s="79"/>
      <c r="AF4" s="79"/>
      <c r="AG4" s="79"/>
      <c r="AH4" s="79"/>
      <c r="AI4" s="79"/>
      <c r="AJ4" s="79" t="s">
        <v>46</v>
      </c>
      <c r="AK4" s="79"/>
      <c r="AL4" s="79"/>
      <c r="AM4" s="79"/>
      <c r="AN4" s="79"/>
      <c r="AO4" s="79"/>
      <c r="AP4" s="79"/>
      <c r="AQ4" s="79"/>
      <c r="AR4" s="79"/>
      <c r="AS4" s="79"/>
      <c r="AT4" s="79"/>
      <c r="AU4" s="79" t="s">
        <v>29</v>
      </c>
      <c r="AV4" s="79"/>
      <c r="AW4" s="79"/>
      <c r="AX4" s="79"/>
      <c r="AY4" s="79"/>
      <c r="AZ4" s="79"/>
      <c r="BA4" s="79"/>
      <c r="BB4" s="79"/>
      <c r="BC4" s="79"/>
      <c r="BD4" s="79"/>
      <c r="BE4" s="79"/>
      <c r="BF4" s="79" t="s">
        <v>62</v>
      </c>
      <c r="BG4" s="79"/>
      <c r="BH4" s="79"/>
      <c r="BI4" s="79"/>
      <c r="BJ4" s="79"/>
      <c r="BK4" s="79"/>
      <c r="BL4" s="79"/>
      <c r="BM4" s="79"/>
      <c r="BN4" s="79"/>
      <c r="BO4" s="79"/>
      <c r="BP4" s="79"/>
      <c r="BQ4" s="79" t="s">
        <v>16</v>
      </c>
      <c r="BR4" s="79"/>
      <c r="BS4" s="79"/>
      <c r="BT4" s="79"/>
      <c r="BU4" s="79"/>
      <c r="BV4" s="79"/>
      <c r="BW4" s="79"/>
      <c r="BX4" s="79"/>
      <c r="BY4" s="79"/>
      <c r="BZ4" s="79"/>
      <c r="CA4" s="79"/>
      <c r="CB4" s="79" t="s">
        <v>63</v>
      </c>
      <c r="CC4" s="79"/>
      <c r="CD4" s="79"/>
      <c r="CE4" s="79"/>
      <c r="CF4" s="79"/>
      <c r="CG4" s="79"/>
      <c r="CH4" s="79"/>
      <c r="CI4" s="79"/>
      <c r="CJ4" s="79"/>
      <c r="CK4" s="79"/>
      <c r="CL4" s="79"/>
      <c r="CM4" s="79" t="s">
        <v>0</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15">
      <c r="A5" s="14" t="s">
        <v>68</v>
      </c>
      <c r="B5" s="18"/>
      <c r="C5" s="18"/>
      <c r="D5" s="18"/>
      <c r="E5" s="18"/>
      <c r="F5" s="18"/>
      <c r="G5" s="18"/>
      <c r="H5" s="23" t="s">
        <v>57</v>
      </c>
      <c r="I5" s="23" t="s">
        <v>69</v>
      </c>
      <c r="J5" s="23" t="s">
        <v>70</v>
      </c>
      <c r="K5" s="23" t="s">
        <v>71</v>
      </c>
      <c r="L5" s="23" t="s">
        <v>72</v>
      </c>
      <c r="M5" s="23" t="s">
        <v>8</v>
      </c>
      <c r="N5" s="23" t="s">
        <v>73</v>
      </c>
      <c r="O5" s="23" t="s">
        <v>74</v>
      </c>
      <c r="P5" s="23" t="s">
        <v>75</v>
      </c>
      <c r="Q5" s="23" t="s">
        <v>76</v>
      </c>
      <c r="R5" s="23" t="s">
        <v>77</v>
      </c>
      <c r="S5" s="23" t="s">
        <v>78</v>
      </c>
      <c r="T5" s="23" t="s">
        <v>79</v>
      </c>
      <c r="U5" s="23" t="s">
        <v>1</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44</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2021</v>
      </c>
      <c r="C6" s="19">
        <f t="shared" si="1"/>
        <v>462179</v>
      </c>
      <c r="D6" s="19">
        <f t="shared" si="1"/>
        <v>46</v>
      </c>
      <c r="E6" s="19">
        <f t="shared" si="1"/>
        <v>17</v>
      </c>
      <c r="F6" s="19">
        <f t="shared" si="1"/>
        <v>1</v>
      </c>
      <c r="G6" s="19">
        <f t="shared" si="1"/>
        <v>0</v>
      </c>
      <c r="H6" s="19" t="str">
        <f t="shared" si="1"/>
        <v>鹿児島県　曽於市</v>
      </c>
      <c r="I6" s="19" t="str">
        <f t="shared" si="1"/>
        <v>法適用</v>
      </c>
      <c r="J6" s="19" t="str">
        <f t="shared" si="1"/>
        <v>下水道事業</v>
      </c>
      <c r="K6" s="19" t="str">
        <f t="shared" si="1"/>
        <v>公共下水道</v>
      </c>
      <c r="L6" s="19" t="str">
        <f t="shared" si="1"/>
        <v>Cd2</v>
      </c>
      <c r="M6" s="19" t="str">
        <f t="shared" si="1"/>
        <v>非設置</v>
      </c>
      <c r="N6" s="24" t="str">
        <f t="shared" si="1"/>
        <v>-</v>
      </c>
      <c r="O6" s="24">
        <f t="shared" si="1"/>
        <v>58.58</v>
      </c>
      <c r="P6" s="24">
        <f t="shared" si="1"/>
        <v>12.51</v>
      </c>
      <c r="Q6" s="24">
        <f t="shared" si="1"/>
        <v>95.3</v>
      </c>
      <c r="R6" s="24">
        <f t="shared" si="1"/>
        <v>2480</v>
      </c>
      <c r="S6" s="24">
        <f t="shared" si="1"/>
        <v>34075</v>
      </c>
      <c r="T6" s="24">
        <f t="shared" si="1"/>
        <v>390.14</v>
      </c>
      <c r="U6" s="24">
        <f t="shared" si="1"/>
        <v>87.34</v>
      </c>
      <c r="V6" s="24">
        <f t="shared" si="1"/>
        <v>4220</v>
      </c>
      <c r="W6" s="24">
        <f t="shared" si="1"/>
        <v>2</v>
      </c>
      <c r="X6" s="24">
        <f t="shared" si="1"/>
        <v>2110</v>
      </c>
      <c r="Y6" s="28" t="str">
        <f t="shared" ref="Y6:AH6" si="2">IF(Y7="",NA(),Y7)</f>
        <v>-</v>
      </c>
      <c r="Z6" s="28" t="str">
        <f t="shared" si="2"/>
        <v>-</v>
      </c>
      <c r="AA6" s="28" t="str">
        <f t="shared" si="2"/>
        <v>-</v>
      </c>
      <c r="AB6" s="28">
        <f t="shared" si="2"/>
        <v>139.68</v>
      </c>
      <c r="AC6" s="28">
        <f t="shared" si="2"/>
        <v>121.83</v>
      </c>
      <c r="AD6" s="28" t="str">
        <f t="shared" si="2"/>
        <v>-</v>
      </c>
      <c r="AE6" s="28" t="str">
        <f t="shared" si="2"/>
        <v>-</v>
      </c>
      <c r="AF6" s="28" t="str">
        <f t="shared" si="2"/>
        <v>-</v>
      </c>
      <c r="AG6" s="28">
        <f t="shared" si="2"/>
        <v>107.81</v>
      </c>
      <c r="AH6" s="28">
        <f t="shared" si="2"/>
        <v>107.54</v>
      </c>
      <c r="AI6" s="24" t="str">
        <f>IF(AI7="","",IF(AI7="-","【-】","【"&amp;SUBSTITUTE(TEXT(AI7,"#,##0.00"),"-","△")&amp;"】"))</f>
        <v>【107.02】</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18.2</v>
      </c>
      <c r="AS6" s="28">
        <f t="shared" si="3"/>
        <v>19.059999999999999</v>
      </c>
      <c r="AT6" s="24" t="str">
        <f>IF(AT7="","",IF(AT7="-","【-】","【"&amp;SUBSTITUTE(TEXT(AT7,"#,##0.00"),"-","△")&amp;"】"))</f>
        <v>【3.09】</v>
      </c>
      <c r="AU6" s="28" t="str">
        <f t="shared" ref="AU6:BD6" si="4">IF(AU7="",NA(),AU7)</f>
        <v>-</v>
      </c>
      <c r="AV6" s="28" t="str">
        <f t="shared" si="4"/>
        <v>-</v>
      </c>
      <c r="AW6" s="28" t="str">
        <f t="shared" si="4"/>
        <v>-</v>
      </c>
      <c r="AX6" s="28">
        <f t="shared" si="4"/>
        <v>43.5</v>
      </c>
      <c r="AY6" s="28">
        <f t="shared" si="4"/>
        <v>51.68</v>
      </c>
      <c r="AZ6" s="28" t="str">
        <f t="shared" si="4"/>
        <v>-</v>
      </c>
      <c r="BA6" s="28" t="str">
        <f t="shared" si="4"/>
        <v>-</v>
      </c>
      <c r="BB6" s="28" t="str">
        <f t="shared" si="4"/>
        <v>-</v>
      </c>
      <c r="BC6" s="28">
        <f t="shared" si="4"/>
        <v>48.56</v>
      </c>
      <c r="BD6" s="28">
        <f t="shared" si="4"/>
        <v>47.58</v>
      </c>
      <c r="BE6" s="24" t="str">
        <f>IF(BE7="","",IF(BE7="-","【-】","【"&amp;SUBSTITUTE(TEXT(BE7,"#,##0.00"),"-","△")&amp;"】"))</f>
        <v>【71.39】</v>
      </c>
      <c r="BF6" s="28" t="str">
        <f t="shared" ref="BF6:BO6" si="5">IF(BF7="",NA(),BF7)</f>
        <v>-</v>
      </c>
      <c r="BG6" s="28" t="str">
        <f t="shared" si="5"/>
        <v>-</v>
      </c>
      <c r="BH6" s="28" t="str">
        <f t="shared" si="5"/>
        <v>-</v>
      </c>
      <c r="BI6" s="24">
        <f t="shared" si="5"/>
        <v>0</v>
      </c>
      <c r="BJ6" s="24">
        <f t="shared" si="5"/>
        <v>0</v>
      </c>
      <c r="BK6" s="28" t="str">
        <f t="shared" si="5"/>
        <v>-</v>
      </c>
      <c r="BL6" s="28" t="str">
        <f t="shared" si="5"/>
        <v>-</v>
      </c>
      <c r="BM6" s="28" t="str">
        <f t="shared" si="5"/>
        <v>-</v>
      </c>
      <c r="BN6" s="28">
        <f t="shared" si="5"/>
        <v>1245.0999999999999</v>
      </c>
      <c r="BO6" s="28">
        <f t="shared" si="5"/>
        <v>1108.8</v>
      </c>
      <c r="BP6" s="24" t="str">
        <f>IF(BP7="","",IF(BP7="-","【-】","【"&amp;SUBSTITUTE(TEXT(BP7,"#,##0.00"),"-","△")&amp;"】"))</f>
        <v>【669.11】</v>
      </c>
      <c r="BQ6" s="28" t="str">
        <f t="shared" ref="BQ6:BZ6" si="6">IF(BQ7="",NA(),BQ7)</f>
        <v>-</v>
      </c>
      <c r="BR6" s="28" t="str">
        <f t="shared" si="6"/>
        <v>-</v>
      </c>
      <c r="BS6" s="28" t="str">
        <f t="shared" si="6"/>
        <v>-</v>
      </c>
      <c r="BT6" s="28">
        <f t="shared" si="6"/>
        <v>65.819999999999993</v>
      </c>
      <c r="BU6" s="28">
        <f t="shared" si="6"/>
        <v>61.57</v>
      </c>
      <c r="BV6" s="28" t="str">
        <f t="shared" si="6"/>
        <v>-</v>
      </c>
      <c r="BW6" s="28" t="str">
        <f t="shared" si="6"/>
        <v>-</v>
      </c>
      <c r="BX6" s="28" t="str">
        <f t="shared" si="6"/>
        <v>-</v>
      </c>
      <c r="BY6" s="28">
        <f t="shared" si="6"/>
        <v>79.77</v>
      </c>
      <c r="BZ6" s="28">
        <f t="shared" si="6"/>
        <v>79.63</v>
      </c>
      <c r="CA6" s="24" t="str">
        <f>IF(CA7="","",IF(CA7="-","【-】","【"&amp;SUBSTITUTE(TEXT(CA7,"#,##0.00"),"-","△")&amp;"】"))</f>
        <v>【99.73】</v>
      </c>
      <c r="CB6" s="28" t="str">
        <f t="shared" ref="CB6:CK6" si="7">IF(CB7="",NA(),CB7)</f>
        <v>-</v>
      </c>
      <c r="CC6" s="28" t="str">
        <f t="shared" si="7"/>
        <v>-</v>
      </c>
      <c r="CD6" s="28" t="str">
        <f t="shared" si="7"/>
        <v>-</v>
      </c>
      <c r="CE6" s="28">
        <f t="shared" si="7"/>
        <v>184.78</v>
      </c>
      <c r="CF6" s="28">
        <f t="shared" si="7"/>
        <v>198.37</v>
      </c>
      <c r="CG6" s="28" t="str">
        <f t="shared" si="7"/>
        <v>-</v>
      </c>
      <c r="CH6" s="28" t="str">
        <f t="shared" si="7"/>
        <v>-</v>
      </c>
      <c r="CI6" s="28" t="str">
        <f t="shared" si="7"/>
        <v>-</v>
      </c>
      <c r="CJ6" s="28">
        <f t="shared" si="7"/>
        <v>214.56</v>
      </c>
      <c r="CK6" s="28">
        <f t="shared" si="7"/>
        <v>213.66</v>
      </c>
      <c r="CL6" s="24" t="str">
        <f>IF(CL7="","",IF(CL7="-","【-】","【"&amp;SUBSTITUTE(TEXT(CL7,"#,##0.00"),"-","△")&amp;"】"))</f>
        <v>【134.98】</v>
      </c>
      <c r="CM6" s="28" t="str">
        <f t="shared" ref="CM6:CV6" si="8">IF(CM7="",NA(),CM7)</f>
        <v>-</v>
      </c>
      <c r="CN6" s="28" t="str">
        <f t="shared" si="8"/>
        <v>-</v>
      </c>
      <c r="CO6" s="28" t="str">
        <f t="shared" si="8"/>
        <v>-</v>
      </c>
      <c r="CP6" s="28">
        <f t="shared" si="8"/>
        <v>72.290000000000006</v>
      </c>
      <c r="CQ6" s="28">
        <f t="shared" si="8"/>
        <v>75.209999999999994</v>
      </c>
      <c r="CR6" s="28" t="str">
        <f t="shared" si="8"/>
        <v>-</v>
      </c>
      <c r="CS6" s="28" t="str">
        <f t="shared" si="8"/>
        <v>-</v>
      </c>
      <c r="CT6" s="28" t="str">
        <f t="shared" si="8"/>
        <v>-</v>
      </c>
      <c r="CU6" s="28">
        <f t="shared" si="8"/>
        <v>49.47</v>
      </c>
      <c r="CV6" s="28">
        <f t="shared" si="8"/>
        <v>48.19</v>
      </c>
      <c r="CW6" s="24" t="str">
        <f>IF(CW7="","",IF(CW7="-","【-】","【"&amp;SUBSTITUTE(TEXT(CW7,"#,##0.00"),"-","△")&amp;"】"))</f>
        <v>【59.99】</v>
      </c>
      <c r="CX6" s="28" t="str">
        <f t="shared" ref="CX6:DG6" si="9">IF(CX7="",NA(),CX7)</f>
        <v>-</v>
      </c>
      <c r="CY6" s="28" t="str">
        <f t="shared" si="9"/>
        <v>-</v>
      </c>
      <c r="CZ6" s="28" t="str">
        <f t="shared" si="9"/>
        <v>-</v>
      </c>
      <c r="DA6" s="28">
        <f t="shared" si="9"/>
        <v>70.760000000000005</v>
      </c>
      <c r="DB6" s="28">
        <f t="shared" si="9"/>
        <v>71.8</v>
      </c>
      <c r="DC6" s="28" t="str">
        <f t="shared" si="9"/>
        <v>-</v>
      </c>
      <c r="DD6" s="28" t="str">
        <f t="shared" si="9"/>
        <v>-</v>
      </c>
      <c r="DE6" s="28" t="str">
        <f t="shared" si="9"/>
        <v>-</v>
      </c>
      <c r="DF6" s="28">
        <f t="shared" si="9"/>
        <v>82.06</v>
      </c>
      <c r="DG6" s="28">
        <f t="shared" si="9"/>
        <v>82.26</v>
      </c>
      <c r="DH6" s="24" t="str">
        <f>IF(DH7="","",IF(DH7="-","【-】","【"&amp;SUBSTITUTE(TEXT(DH7,"#,##0.00"),"-","△")&amp;"】"))</f>
        <v>【95.72】</v>
      </c>
      <c r="DI6" s="28" t="str">
        <f t="shared" ref="DI6:DR6" si="10">IF(DI7="",NA(),DI7)</f>
        <v>-</v>
      </c>
      <c r="DJ6" s="28" t="str">
        <f t="shared" si="10"/>
        <v>-</v>
      </c>
      <c r="DK6" s="28" t="str">
        <f t="shared" si="10"/>
        <v>-</v>
      </c>
      <c r="DL6" s="28">
        <f t="shared" si="10"/>
        <v>3.17</v>
      </c>
      <c r="DM6" s="28">
        <f t="shared" si="10"/>
        <v>6.64</v>
      </c>
      <c r="DN6" s="28" t="str">
        <f t="shared" si="10"/>
        <v>-</v>
      </c>
      <c r="DO6" s="28" t="str">
        <f t="shared" si="10"/>
        <v>-</v>
      </c>
      <c r="DP6" s="28" t="str">
        <f t="shared" si="10"/>
        <v>-</v>
      </c>
      <c r="DQ6" s="28">
        <f t="shared" si="10"/>
        <v>19.93</v>
      </c>
      <c r="DR6" s="28">
        <f t="shared" si="10"/>
        <v>21.94</v>
      </c>
      <c r="DS6" s="24" t="str">
        <f>IF(DS7="","",IF(DS7="-","【-】","【"&amp;SUBSTITUTE(TEXT(DS7,"#,##0.00"),"-","△")&amp;"】"))</f>
        <v>【38.17】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【6.54】</v>
      </c>
      <c r="EE6" s="28" t="str">
        <f t="shared" ref="EE6:EN6" si="12">IF(EE7="",NA(),EE7)</f>
        <v>-</v>
      </c>
      <c r="EF6" s="28" t="str">
        <f t="shared" si="12"/>
        <v>-</v>
      </c>
      <c r="EG6" s="28" t="str">
        <f t="shared" si="12"/>
        <v>-</v>
      </c>
      <c r="EH6" s="24">
        <f t="shared" si="12"/>
        <v>0</v>
      </c>
      <c r="EI6" s="28">
        <f t="shared" si="12"/>
        <v>1.43</v>
      </c>
      <c r="EJ6" s="28" t="str">
        <f t="shared" si="12"/>
        <v>-</v>
      </c>
      <c r="EK6" s="28" t="str">
        <f t="shared" si="12"/>
        <v>-</v>
      </c>
      <c r="EL6" s="28" t="str">
        <f t="shared" si="12"/>
        <v>-</v>
      </c>
      <c r="EM6" s="28">
        <f t="shared" si="12"/>
        <v>0.32</v>
      </c>
      <c r="EN6" s="28">
        <f t="shared" si="12"/>
        <v>0.1</v>
      </c>
      <c r="EO6" s="24" t="str">
        <f>IF(EO7="","",IF(EO7="-","【-】","【"&amp;SUBSTITUTE(TEXT(EO7,"#,##0.00"),"-","△")&amp;"】"))</f>
        <v>【0.24】</v>
      </c>
    </row>
    <row r="7" spans="1:148" s="13" customFormat="1" x14ac:dyDescent="0.15">
      <c r="A7" s="14"/>
      <c r="B7" s="20">
        <v>2021</v>
      </c>
      <c r="C7" s="20">
        <v>462179</v>
      </c>
      <c r="D7" s="20">
        <v>46</v>
      </c>
      <c r="E7" s="20">
        <v>17</v>
      </c>
      <c r="F7" s="20">
        <v>1</v>
      </c>
      <c r="G7" s="20">
        <v>0</v>
      </c>
      <c r="H7" s="20" t="s">
        <v>95</v>
      </c>
      <c r="I7" s="20" t="s">
        <v>96</v>
      </c>
      <c r="J7" s="20" t="s">
        <v>97</v>
      </c>
      <c r="K7" s="20" t="s">
        <v>98</v>
      </c>
      <c r="L7" s="20" t="s">
        <v>99</v>
      </c>
      <c r="M7" s="20" t="s">
        <v>100</v>
      </c>
      <c r="N7" s="25" t="s">
        <v>101</v>
      </c>
      <c r="O7" s="25">
        <v>58.58</v>
      </c>
      <c r="P7" s="25">
        <v>12.51</v>
      </c>
      <c r="Q7" s="25">
        <v>95.3</v>
      </c>
      <c r="R7" s="25">
        <v>2480</v>
      </c>
      <c r="S7" s="25">
        <v>34075</v>
      </c>
      <c r="T7" s="25">
        <v>390.14</v>
      </c>
      <c r="U7" s="25">
        <v>87.34</v>
      </c>
      <c r="V7" s="25">
        <v>4220</v>
      </c>
      <c r="W7" s="25">
        <v>2</v>
      </c>
      <c r="X7" s="25">
        <v>2110</v>
      </c>
      <c r="Y7" s="25" t="s">
        <v>101</v>
      </c>
      <c r="Z7" s="25" t="s">
        <v>101</v>
      </c>
      <c r="AA7" s="25" t="s">
        <v>101</v>
      </c>
      <c r="AB7" s="25">
        <v>139.68</v>
      </c>
      <c r="AC7" s="25">
        <v>121.83</v>
      </c>
      <c r="AD7" s="25" t="s">
        <v>101</v>
      </c>
      <c r="AE7" s="25" t="s">
        <v>101</v>
      </c>
      <c r="AF7" s="25" t="s">
        <v>101</v>
      </c>
      <c r="AG7" s="25">
        <v>107.81</v>
      </c>
      <c r="AH7" s="25">
        <v>107.54</v>
      </c>
      <c r="AI7" s="25">
        <v>107.02</v>
      </c>
      <c r="AJ7" s="25" t="s">
        <v>101</v>
      </c>
      <c r="AK7" s="25" t="s">
        <v>101</v>
      </c>
      <c r="AL7" s="25" t="s">
        <v>101</v>
      </c>
      <c r="AM7" s="25">
        <v>0</v>
      </c>
      <c r="AN7" s="25">
        <v>0</v>
      </c>
      <c r="AO7" s="25" t="s">
        <v>101</v>
      </c>
      <c r="AP7" s="25" t="s">
        <v>101</v>
      </c>
      <c r="AQ7" s="25" t="s">
        <v>101</v>
      </c>
      <c r="AR7" s="25">
        <v>18.2</v>
      </c>
      <c r="AS7" s="25">
        <v>19.059999999999999</v>
      </c>
      <c r="AT7" s="25">
        <v>3.09</v>
      </c>
      <c r="AU7" s="25" t="s">
        <v>101</v>
      </c>
      <c r="AV7" s="25" t="s">
        <v>101</v>
      </c>
      <c r="AW7" s="25" t="s">
        <v>101</v>
      </c>
      <c r="AX7" s="25">
        <v>43.5</v>
      </c>
      <c r="AY7" s="25">
        <v>51.68</v>
      </c>
      <c r="AZ7" s="25" t="s">
        <v>101</v>
      </c>
      <c r="BA7" s="25" t="s">
        <v>101</v>
      </c>
      <c r="BB7" s="25" t="s">
        <v>101</v>
      </c>
      <c r="BC7" s="25">
        <v>48.56</v>
      </c>
      <c r="BD7" s="25">
        <v>47.58</v>
      </c>
      <c r="BE7" s="25">
        <v>71.39</v>
      </c>
      <c r="BF7" s="25" t="s">
        <v>101</v>
      </c>
      <c r="BG7" s="25" t="s">
        <v>101</v>
      </c>
      <c r="BH7" s="25" t="s">
        <v>101</v>
      </c>
      <c r="BI7" s="25">
        <v>0</v>
      </c>
      <c r="BJ7" s="25">
        <v>0</v>
      </c>
      <c r="BK7" s="25" t="s">
        <v>101</v>
      </c>
      <c r="BL7" s="25" t="s">
        <v>101</v>
      </c>
      <c r="BM7" s="25" t="s">
        <v>101</v>
      </c>
      <c r="BN7" s="25">
        <v>1245.0999999999999</v>
      </c>
      <c r="BO7" s="25">
        <v>1108.8</v>
      </c>
      <c r="BP7" s="25">
        <v>669.11</v>
      </c>
      <c r="BQ7" s="25" t="s">
        <v>101</v>
      </c>
      <c r="BR7" s="25" t="s">
        <v>101</v>
      </c>
      <c r="BS7" s="25" t="s">
        <v>101</v>
      </c>
      <c r="BT7" s="25">
        <v>65.819999999999993</v>
      </c>
      <c r="BU7" s="25">
        <v>61.57</v>
      </c>
      <c r="BV7" s="25" t="s">
        <v>101</v>
      </c>
      <c r="BW7" s="25" t="s">
        <v>101</v>
      </c>
      <c r="BX7" s="25" t="s">
        <v>101</v>
      </c>
      <c r="BY7" s="25">
        <v>79.77</v>
      </c>
      <c r="BZ7" s="25">
        <v>79.63</v>
      </c>
      <c r="CA7" s="25">
        <v>99.73</v>
      </c>
      <c r="CB7" s="25" t="s">
        <v>101</v>
      </c>
      <c r="CC7" s="25" t="s">
        <v>101</v>
      </c>
      <c r="CD7" s="25" t="s">
        <v>101</v>
      </c>
      <c r="CE7" s="25">
        <v>184.78</v>
      </c>
      <c r="CF7" s="25">
        <v>198.37</v>
      </c>
      <c r="CG7" s="25" t="s">
        <v>101</v>
      </c>
      <c r="CH7" s="25" t="s">
        <v>101</v>
      </c>
      <c r="CI7" s="25" t="s">
        <v>101</v>
      </c>
      <c r="CJ7" s="25">
        <v>214.56</v>
      </c>
      <c r="CK7" s="25">
        <v>213.66</v>
      </c>
      <c r="CL7" s="25">
        <v>134.97999999999999</v>
      </c>
      <c r="CM7" s="25" t="s">
        <v>101</v>
      </c>
      <c r="CN7" s="25" t="s">
        <v>101</v>
      </c>
      <c r="CO7" s="25" t="s">
        <v>101</v>
      </c>
      <c r="CP7" s="25">
        <v>72.290000000000006</v>
      </c>
      <c r="CQ7" s="25">
        <v>75.209999999999994</v>
      </c>
      <c r="CR7" s="25" t="s">
        <v>101</v>
      </c>
      <c r="CS7" s="25" t="s">
        <v>101</v>
      </c>
      <c r="CT7" s="25" t="s">
        <v>101</v>
      </c>
      <c r="CU7" s="25">
        <v>49.47</v>
      </c>
      <c r="CV7" s="25">
        <v>48.19</v>
      </c>
      <c r="CW7" s="25">
        <v>59.99</v>
      </c>
      <c r="CX7" s="25" t="s">
        <v>101</v>
      </c>
      <c r="CY7" s="25" t="s">
        <v>101</v>
      </c>
      <c r="CZ7" s="25" t="s">
        <v>101</v>
      </c>
      <c r="DA7" s="25">
        <v>70.760000000000005</v>
      </c>
      <c r="DB7" s="25">
        <v>71.8</v>
      </c>
      <c r="DC7" s="25" t="s">
        <v>101</v>
      </c>
      <c r="DD7" s="25" t="s">
        <v>101</v>
      </c>
      <c r="DE7" s="25" t="s">
        <v>101</v>
      </c>
      <c r="DF7" s="25">
        <v>82.06</v>
      </c>
      <c r="DG7" s="25">
        <v>82.26</v>
      </c>
      <c r="DH7" s="25">
        <v>95.72</v>
      </c>
      <c r="DI7" s="25" t="s">
        <v>101</v>
      </c>
      <c r="DJ7" s="25" t="s">
        <v>101</v>
      </c>
      <c r="DK7" s="25" t="s">
        <v>101</v>
      </c>
      <c r="DL7" s="25">
        <v>3.17</v>
      </c>
      <c r="DM7" s="25">
        <v>6.64</v>
      </c>
      <c r="DN7" s="25" t="s">
        <v>101</v>
      </c>
      <c r="DO7" s="25" t="s">
        <v>101</v>
      </c>
      <c r="DP7" s="25" t="s">
        <v>101</v>
      </c>
      <c r="DQ7" s="25">
        <v>19.93</v>
      </c>
      <c r="DR7" s="25">
        <v>21.94</v>
      </c>
      <c r="DS7" s="25">
        <v>38.17</v>
      </c>
      <c r="DT7" s="25" t="s">
        <v>101</v>
      </c>
      <c r="DU7" s="25" t="s">
        <v>101</v>
      </c>
      <c r="DV7" s="25" t="s">
        <v>101</v>
      </c>
      <c r="DW7" s="25">
        <v>0</v>
      </c>
      <c r="DX7" s="25">
        <v>0</v>
      </c>
      <c r="DY7" s="25" t="s">
        <v>101</v>
      </c>
      <c r="DZ7" s="25" t="s">
        <v>101</v>
      </c>
      <c r="EA7" s="25" t="s">
        <v>101</v>
      </c>
      <c r="EB7" s="25">
        <v>0</v>
      </c>
      <c r="EC7" s="25">
        <v>0</v>
      </c>
      <c r="ED7" s="25">
        <v>6.54</v>
      </c>
      <c r="EE7" s="25" t="s">
        <v>101</v>
      </c>
      <c r="EF7" s="25" t="s">
        <v>101</v>
      </c>
      <c r="EG7" s="25" t="s">
        <v>101</v>
      </c>
      <c r="EH7" s="25">
        <v>0</v>
      </c>
      <c r="EI7" s="25">
        <v>1.43</v>
      </c>
      <c r="EJ7" s="25" t="s">
        <v>101</v>
      </c>
      <c r="EK7" s="25" t="s">
        <v>101</v>
      </c>
      <c r="EL7" s="25" t="s">
        <v>101</v>
      </c>
      <c r="EM7" s="25">
        <v>0.32</v>
      </c>
      <c r="EN7" s="25">
        <v>0.1</v>
      </c>
      <c r="EO7" s="25">
        <v>0.24</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2023-01-12T23:35:55Z</dcterms:created>
  <dcterms:modified xsi:type="dcterms:W3CDTF">2023-02-10T08:06:34Z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2023-01-23T02:40:51Z</vt:filetime>
  </property>
</Properties>
</file>