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16 奄美市○\"/>
    </mc:Choice>
  </mc:AlternateContent>
  <workbookProtection workbookAlgorithmName="SHA-512" workbookHashValue="0Ad78htPTgpwWQUrJ1I2Cgc8JopewgtLK/3osgrRYxsTUONWA1Y9UKkA0Al7C7iOhjwrZwOXlBRIVRRqoY2LOw==" workbookSaltValue="jeVAarrMjZ+TRnLMRBlffQ==" workbookSpinCount="100000" lockStructure="1"/>
  <bookViews>
    <workbookView xWindow="0" yWindow="0" windowWidth="209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<sst xmlns="http://schemas.openxmlformats.org/spreadsheetml/2006/main" count="297" uniqueCount="118">
  <si>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</si>
  <si>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</si>
  <si>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</si>
  <si>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</si>
  <si>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</si>
  <si>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</si>
  <si>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</si>
  <si>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</si>
  <si>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</si>
  <si>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</si>
  <si>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</si>
  <si>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</si>
  <si>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</si>
  <si>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</si>
  <si>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</si>
  <si>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</si>
  <si>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</si>
  <si>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</si>
  <si>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</si>
  <si>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</si>
  <si>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</si>
  <si>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</si>
  <si>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</si>
  <si>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</si>
  <si>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</si>
  <si>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</si>
  <si>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</si>
  <si>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</si>
  <si>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</si>
  <si>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</si>
  <si>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</si>
  <si>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</si>
  <si>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</si>
  <si>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</si>
  <si>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</si>
  <si>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</si>
  <si>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</si>
  <si>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</si>
  <si>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</si>
  <si>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</si>
  <si>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</si>
  <si>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</si>
  <si>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</si>
  <si>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</si>
  <si>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</si>
  <si>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</si>
  <si>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</si>
  <si>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</si>
  <si>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</si>
  <si>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</si>
  <si>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</si>
  <si>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</si>
  <si>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</si>
  <si>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</si>
  <si>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</si>
  <si>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</si>
  <si>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</si>
  <si>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</si>
  <si>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</si>
  <si>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</si>
  <si>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</si>
  <si>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</si>
  <si>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</si>
  <si>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</si>
  <si>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</si>
  <si>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</si>
  <si>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</si>
  <si>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</si>
  <si>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</si>
  <si>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</si>
  <si>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</si>
  <si>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</si>
  <si>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</si>
  <si>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</si>
  <si>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</si>
  <si>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</si>
  <si>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</si>
  <si>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</si>
  <si>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</si>
  <si>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</si>
  <si>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</si>
  <si>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</si>
  <si>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</si>
  <si>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</si>
  <si>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</si>
  <si>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</si>
  <si>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</si>
  <si>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</si>
  <si>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</si>
  <si>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</si>
  <si>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</si>
  <si>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</si>
  <si>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</si>
  <si>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</si>
  <si>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</si>
  <si>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</si>
  <si>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奄美市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</si>
  <si>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</si>
  <si>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</si>
  <si>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</si>
  <si>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</si>
  <si>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</si>
  <si>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</si>
  <si>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</si>
  <si>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</si>
  <si>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</si>
  <si>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</si>
  <si>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</si>
  <si>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</si>
  <si>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</si>
  <si>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</si>
  <si>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</si>
  <si>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</si>
  <si>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</si>
  <si>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</si>
  <si>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rPr>
        <b/>
        <sz val="11"/>
        <color theme="1"/>
        <rFont val="ＭＳ ゴシック"/>
        <family val="3"/>
        <charset val="128"/>
      </rPr>
      <t>①有形固定資産償却率</t>
    </r>
    <r>
      <rPr>
        <sz val="11"/>
        <color theme="1"/>
        <rFont val="ＭＳ ゴシック"/>
        <family val="3"/>
        <charset val="128"/>
      </rPr>
      <t xml:space="preserve">…類似団体平均値より低く，優位となっている。今後も償却状況を注視しながら，計画的な設備等更新を図る。
</t>
    </r>
    <rPh sb="1" eb="3">
      <t>ユウケイ</t>
    </rPh>
    <rPh sb="3" eb="5">
      <t>コテイ</t>
    </rPh>
    <rPh sb="5" eb="7">
      <t>シサン</t>
    </rPh>
    <rPh sb="7" eb="9">
      <t>ショウキャク</t>
    </rPh>
    <rPh sb="9" eb="10">
      <t>リツ</t>
    </rPh>
    <rPh sb="11" eb="13">
      <t>ルイジ</t>
    </rPh>
    <phoneticPr fontId="4"/>
  </si>
  <si>
    <r>
      <rPr>
        <b/>
        <sz val="9"/>
        <color theme="1"/>
        <rFont val="ＭＳ ゴシック"/>
        <family val="3"/>
        <charset val="128"/>
      </rPr>
      <t>①経常収支比率</t>
    </r>
    <r>
      <rPr>
        <sz val="9"/>
        <color theme="1"/>
        <rFont val="ＭＳ ゴシック"/>
        <family val="3"/>
        <charset val="128"/>
      </rPr>
      <t xml:space="preserve">…繰入金をセグメント間で調整したため類似団体平均値を上回り良好ではあるが、施設の老朽化により維持管理費は増加傾向にある。今後も未接続世帯の加入促進に努め、ストックマネジメント計画に基づいた施設の更新を行い，維持管理費の抑制に努める。
</t>
    </r>
    <r>
      <rPr>
        <b/>
        <sz val="9"/>
        <color theme="1"/>
        <rFont val="ＭＳ ゴシック"/>
        <family val="3"/>
        <charset val="128"/>
      </rPr>
      <t>②累積欠損比率…</t>
    </r>
    <r>
      <rPr>
        <sz val="9"/>
        <color theme="1"/>
        <rFont val="ＭＳ ゴシック"/>
        <family val="3"/>
        <charset val="128"/>
      </rPr>
      <t xml:space="preserve">繰入金をセグメント間で調整したため，前年度の累積欠損比率は解消している。
</t>
    </r>
    <r>
      <rPr>
        <b/>
        <sz val="9"/>
        <color theme="1"/>
        <rFont val="ＭＳ ゴシック"/>
        <family val="3"/>
        <charset val="128"/>
      </rPr>
      <t>③流動比率</t>
    </r>
    <r>
      <rPr>
        <sz val="9"/>
        <color theme="1"/>
        <rFont val="ＭＳ ゴシック"/>
        <family val="3"/>
        <charset val="128"/>
      </rPr>
      <t xml:space="preserve">…繰入金をセグメント間で調整したため前年度より増加し，類似団体平均値を上回る。今後も適正な維持管理・更新を行い，健全な経営に努める。
</t>
    </r>
    <r>
      <rPr>
        <b/>
        <sz val="9"/>
        <color theme="1"/>
        <rFont val="ＭＳ ゴシック"/>
        <family val="3"/>
        <charset val="128"/>
      </rPr>
      <t>④企業債残高対事業規模比率</t>
    </r>
    <r>
      <rPr>
        <sz val="9"/>
        <color theme="1"/>
        <rFont val="ＭＳ ゴシック"/>
        <family val="3"/>
        <charset val="128"/>
      </rPr>
      <t xml:space="preserve">…令和２年度より赤木名地区が一部供用開始となり，今後は大型の建設改良事業が減少していく見込みであるものの，類似団体平均値より高く，劣位となっている。今後は計画的な更新を行い，比率の抑制に努める。
</t>
    </r>
    <r>
      <rPr>
        <b/>
        <sz val="9"/>
        <color theme="1"/>
        <rFont val="ＭＳ ゴシック"/>
        <family val="3"/>
        <charset val="128"/>
      </rPr>
      <t>⑤経費回収率</t>
    </r>
    <r>
      <rPr>
        <sz val="9"/>
        <color theme="1"/>
        <rFont val="ＭＳ ゴシック"/>
        <family val="3"/>
        <charset val="128"/>
      </rPr>
      <t xml:space="preserve">…施設老朽化による維持管理費の増，接続世帯の停滞等により，類似団体平均値より低く，劣位にある。令和2年度より赤木名地区も一部供用開始となったことから，一層の未接続世帯の加入促進を行っている接続世帯を増やし料金収入の向上を図るとともに維持管理費の抑制に努める。また，適切な料金体系の検討により改善を図る必要がある。
</t>
    </r>
    <r>
      <rPr>
        <b/>
        <sz val="9"/>
        <color theme="1"/>
        <rFont val="ＭＳ ゴシック"/>
        <family val="3"/>
        <charset val="128"/>
      </rPr>
      <t>⑥汚水処理原価</t>
    </r>
    <r>
      <rPr>
        <sz val="9"/>
        <color theme="1"/>
        <rFont val="ＭＳ ゴシック"/>
        <family val="3"/>
        <charset val="128"/>
      </rPr>
      <t xml:space="preserve">…施設老朽化による維持管理費の増により，類似団体より高く，劣位にある。今後も維持管理費の抑制を図るとともに，未接続世帯の加入促進による有収水量の増加により、汚水処理費の抑制を図る。
</t>
    </r>
    <r>
      <rPr>
        <b/>
        <sz val="9"/>
        <color theme="1"/>
        <rFont val="ＭＳ ゴシック"/>
        <family val="3"/>
        <charset val="128"/>
      </rPr>
      <t>⑦施設利用率</t>
    </r>
    <r>
      <rPr>
        <sz val="9"/>
        <color theme="1"/>
        <rFont val="ＭＳ ゴシック"/>
        <family val="3"/>
        <charset val="128"/>
      </rPr>
      <t xml:space="preserve">…類似団体平均値より低く，劣位にある。処理区域内人口が減少しているものの，従来区域の未接続世帯に加え，新たに供用開始した赤木名地区への一層の加入促進により，接続世帯を増やし施設利用率の向上を図るとともに，ストックマネジメント計画に基づいた施設の更新，ダウンサイジング等により適切な施設規模を確保する。
</t>
    </r>
    <r>
      <rPr>
        <b/>
        <sz val="9"/>
        <color theme="1"/>
        <rFont val="ＭＳ ゴシック"/>
        <family val="3"/>
        <charset val="128"/>
      </rPr>
      <t>⑧水洗化率</t>
    </r>
    <r>
      <rPr>
        <sz val="9"/>
        <color theme="1"/>
        <rFont val="ＭＳ ゴシック"/>
        <family val="3"/>
        <charset val="128"/>
      </rPr>
      <t>…前年度より増加しているものの，類似団体平均値についても低く，劣位にある。今後も未接続世帯の加入促進を行い，水洗化率の向上を図っていく。</t>
    </r>
    <rPh sb="8" eb="11">
      <t>クリイレキン</t>
    </rPh>
    <rPh sb="17" eb="18">
      <t>カン</t>
    </rPh>
    <rPh sb="19" eb="21">
      <t>チョウセイ</t>
    </rPh>
    <rPh sb="33" eb="35">
      <t>ウワマワ</t>
    </rPh>
    <rPh sb="36" eb="38">
      <t>リョウコウ</t>
    </rPh>
    <rPh sb="119" eb="120">
      <t>ツト</t>
    </rPh>
    <rPh sb="125" eb="127">
      <t>ルイセキ</t>
    </rPh>
    <rPh sb="127" eb="129">
      <t>ケッソン</t>
    </rPh>
    <rPh sb="129" eb="131">
      <t>ヒリツ</t>
    </rPh>
    <rPh sb="132" eb="134">
      <t>クリイレ</t>
    </rPh>
    <rPh sb="134" eb="135">
      <t>キン</t>
    </rPh>
    <rPh sb="141" eb="142">
      <t>カン</t>
    </rPh>
    <rPh sb="143" eb="145">
      <t>チョウセイ</t>
    </rPh>
    <rPh sb="150" eb="153">
      <t>ゼンネンド</t>
    </rPh>
    <rPh sb="154" eb="156">
      <t>ルイセキ</t>
    </rPh>
    <rPh sb="156" eb="158">
      <t>ケッソン</t>
    </rPh>
    <rPh sb="158" eb="160">
      <t>ヒリツ</t>
    </rPh>
    <rPh sb="161" eb="163">
      <t>カイショウ</t>
    </rPh>
    <rPh sb="192" eb="195">
      <t>ゼンネンド</t>
    </rPh>
    <rPh sb="197" eb="199">
      <t>ゾウカ</t>
    </rPh>
    <rPh sb="201" eb="203">
      <t>ルイジ</t>
    </rPh>
    <rPh sb="203" eb="205">
      <t>ダンタイ</t>
    </rPh>
    <rPh sb="205" eb="208">
      <t>ヘイキンチ</t>
    </rPh>
    <rPh sb="209" eb="211">
      <t>ウワマワ</t>
    </rPh>
    <rPh sb="213" eb="215">
      <t>コンゴ</t>
    </rPh>
    <rPh sb="216" eb="218">
      <t>テキセイ</t>
    </rPh>
    <rPh sb="219" eb="221">
      <t>イジ</t>
    </rPh>
    <rPh sb="221" eb="223">
      <t>カンリ</t>
    </rPh>
    <rPh sb="224" eb="226">
      <t>コウシン</t>
    </rPh>
    <rPh sb="227" eb="228">
      <t>オコナ</t>
    </rPh>
    <rPh sb="230" eb="232">
      <t>ケンゼン</t>
    </rPh>
    <rPh sb="233" eb="235">
      <t>ケイエイ</t>
    </rPh>
    <rPh sb="236" eb="237">
      <t>ツト</t>
    </rPh>
    <rPh sb="483" eb="484">
      <t>ツト</t>
    </rPh>
    <rPh sb="776" eb="779">
      <t>ゼンネンド</t>
    </rPh>
    <rPh sb="781" eb="783">
      <t>ゾウカ</t>
    </rPh>
    <phoneticPr fontId="4"/>
  </si>
  <si>
    <t>将来的に処理区域内人口の減少と施設の老朽化が予想されるため，今後経費回収率の増，汚水処理原価の減に努め経営向上を目指す。ストックマネジメント計画に基づく施設の更新，ダウンサイジング等を行うことにより，維持管理費の抑制を図る。
また，令和４年度に運営調査会を発足し，公営会計移行時に作成した経営戦略をもとに経営方針の検討を行ってきた。令和５年度中には新料金体系への移行を計画しており、収益の増が見込まれる。
今後も事業計画等について検討を行い，持続可能な事業運営体制を確立していく。</t>
    <rPh sb="0" eb="3">
      <t>ショウライテキ</t>
    </rPh>
    <rPh sb="30" eb="32">
      <t>コンゴ</t>
    </rPh>
    <rPh sb="49" eb="50">
      <t>ツト</t>
    </rPh>
    <rPh sb="51" eb="53">
      <t>ケイエイ</t>
    </rPh>
    <rPh sb="53" eb="55">
      <t>コウジョウ</t>
    </rPh>
    <rPh sb="56" eb="58">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</si>
</sst>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5</c:v>
                </c:pt>
                <c:pt idx="4" formatCode="#,##0.00;&quot;△&quot;#,##0.00">
                  <c:v>0</c:v>
                </c:pt>
              </c:numCache>
            </c:numRef>
          </c:val>
          <c:extLst>
            <c:ext xmlns:c16="http://schemas.microsoft.com/office/drawing/2014/chart" uri="{C3380CC4-5D6E-409C-BE32-E72D297353CC}">
              <c16:uniqueId val="{00000000-7259-4C9E-84BA-F1189264713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7259-4C9E-84BA-F1189264713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26.12</c:v>
                </c:pt>
                <c:pt idx="4">
                  <c:v>37.24</c:v>
                </c:pt>
              </c:numCache>
            </c:numRef>
          </c:val>
          <c:extLst>
            <c:ext xmlns:c16="http://schemas.microsoft.com/office/drawing/2014/chart" uri="{C3380CC4-5D6E-409C-BE32-E72D297353CC}">
              <c16:uniqueId val="{00000000-6C0A-4303-9332-60A69C81921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6C0A-4303-9332-60A69C81921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48.77</c:v>
                </c:pt>
                <c:pt idx="4">
                  <c:v>54.91</c:v>
                </c:pt>
              </c:numCache>
            </c:numRef>
          </c:val>
          <c:extLst>
            <c:ext xmlns:c16="http://schemas.microsoft.com/office/drawing/2014/chart" uri="{C3380CC4-5D6E-409C-BE32-E72D297353CC}">
              <c16:uniqueId val="{00000000-4376-4272-A99F-C750BEB0F6B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4376-4272-A99F-C750BEB0F6B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86.62</c:v>
                </c:pt>
                <c:pt idx="4">
                  <c:v>124.21</c:v>
                </c:pt>
              </c:numCache>
            </c:numRef>
          </c:val>
          <c:extLst>
            <c:ext xmlns:c16="http://schemas.microsoft.com/office/drawing/2014/chart" uri="{C3380CC4-5D6E-409C-BE32-E72D297353CC}">
              <c16:uniqueId val="{00000000-7BF9-49F4-B620-F5F58FDF45E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7BF9-49F4-B620-F5F58FDF45E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3.53</c:v>
                </c:pt>
                <c:pt idx="4">
                  <c:v>7.14</c:v>
                </c:pt>
              </c:numCache>
            </c:numRef>
          </c:val>
          <c:extLst>
            <c:ext xmlns:c16="http://schemas.microsoft.com/office/drawing/2014/chart" uri="{C3380CC4-5D6E-409C-BE32-E72D297353CC}">
              <c16:uniqueId val="{00000000-28A3-4E7A-9B0B-FBA27FF9F26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28A3-4E7A-9B0B-FBA27FF9F26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7D12-45C7-AB18-A5521A71999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7D12-45C7-AB18-A5521A71999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241.86</c:v>
                </c:pt>
                <c:pt idx="4" formatCode="#,##0.00;&quot;△&quot;#,##0.00">
                  <c:v>0</c:v>
                </c:pt>
              </c:numCache>
            </c:numRef>
          </c:val>
          <c:extLst>
            <c:ext xmlns:c16="http://schemas.microsoft.com/office/drawing/2014/chart" uri="{C3380CC4-5D6E-409C-BE32-E72D297353CC}">
              <c16:uniqueId val="{00000000-114C-4365-BAAA-8AE96654640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114C-4365-BAAA-8AE96654640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32.93</c:v>
                </c:pt>
                <c:pt idx="4">
                  <c:v>75.849999999999994</c:v>
                </c:pt>
              </c:numCache>
            </c:numRef>
          </c:val>
          <c:extLst>
            <c:ext xmlns:c16="http://schemas.microsoft.com/office/drawing/2014/chart" uri="{C3380CC4-5D6E-409C-BE32-E72D297353CC}">
              <c16:uniqueId val="{00000000-C7C1-4241-8F07-A35F0E362DF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C7C1-4241-8F07-A35F0E362DF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7442.38</c:v>
                </c:pt>
                <c:pt idx="4">
                  <c:v>4484.01</c:v>
                </c:pt>
              </c:numCache>
            </c:numRef>
          </c:val>
          <c:extLst>
            <c:ext xmlns:c16="http://schemas.microsoft.com/office/drawing/2014/chart" uri="{C3380CC4-5D6E-409C-BE32-E72D297353CC}">
              <c16:uniqueId val="{00000000-C5F0-4FE3-B9EC-593332C9B98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C5F0-4FE3-B9EC-593332C9B98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24.63</c:v>
                </c:pt>
                <c:pt idx="4">
                  <c:v>28.56</c:v>
                </c:pt>
              </c:numCache>
            </c:numRef>
          </c:val>
          <c:extLst>
            <c:ext xmlns:c16="http://schemas.microsoft.com/office/drawing/2014/chart" uri="{C3380CC4-5D6E-409C-BE32-E72D297353CC}">
              <c16:uniqueId val="{00000000-5D9F-4F0A-966C-DC937DB4B4B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5D9F-4F0A-966C-DC937DB4B4B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498.79</c:v>
                </c:pt>
                <c:pt idx="4">
                  <c:v>429.23</c:v>
                </c:pt>
              </c:numCache>
            </c:numRef>
          </c:val>
          <c:extLst>
            <c:ext xmlns:c16="http://schemas.microsoft.com/office/drawing/2014/chart" uri="{C3380CC4-5D6E-409C-BE32-E72D297353CC}">
              <c16:uniqueId val="{00000000-AED0-4D18-A095-05D24692453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AED0-4D18-A095-05D24692453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鹿児島県　奄美市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45">
        <f>データ!S6</f>
        <v>42157</v>
      </c>
      <c r="AM8" s="45"/>
      <c r="AN8" s="45"/>
      <c r="AO8" s="45"/>
      <c r="AP8" s="45"/>
      <c r="AQ8" s="45"/>
      <c r="AR8" s="45"/>
      <c r="AS8" s="45"/>
      <c r="AT8" s="46">
        <f>データ!T6</f>
        <v>308.33</v>
      </c>
      <c r="AU8" s="46"/>
      <c r="AV8" s="46"/>
      <c r="AW8" s="46"/>
      <c r="AX8" s="46"/>
      <c r="AY8" s="46"/>
      <c r="AZ8" s="46"/>
      <c r="BA8" s="46"/>
      <c r="BB8" s="46">
        <f>データ!U6</f>
        <v>136.72999999999999</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49.03</v>
      </c>
      <c r="J10" s="46"/>
      <c r="K10" s="46"/>
      <c r="L10" s="46"/>
      <c r="M10" s="46"/>
      <c r="N10" s="46"/>
      <c r="O10" s="46"/>
      <c r="P10" s="46">
        <f>データ!P6</f>
        <v>5.0599999999999996</v>
      </c>
      <c r="Q10" s="46"/>
      <c r="R10" s="46"/>
      <c r="S10" s="46"/>
      <c r="T10" s="46"/>
      <c r="U10" s="46"/>
      <c r="V10" s="46"/>
      <c r="W10" s="46">
        <f>データ!Q6</f>
        <v>74.569999999999993</v>
      </c>
      <c r="X10" s="46"/>
      <c r="Y10" s="46"/>
      <c r="Z10" s="46"/>
      <c r="AA10" s="46"/>
      <c r="AB10" s="46"/>
      <c r="AC10" s="46"/>
      <c r="AD10" s="45">
        <f>データ!R6</f>
        <v>2484</v>
      </c>
      <c r="AE10" s="45"/>
      <c r="AF10" s="45"/>
      <c r="AG10" s="45"/>
      <c r="AH10" s="45"/>
      <c r="AI10" s="45"/>
      <c r="AJ10" s="45"/>
      <c r="AK10" s="2"/>
      <c r="AL10" s="45">
        <f>データ!V6</f>
        <v>2109</v>
      </c>
      <c r="AM10" s="45"/>
      <c r="AN10" s="45"/>
      <c r="AO10" s="45"/>
      <c r="AP10" s="45"/>
      <c r="AQ10" s="45"/>
      <c r="AR10" s="45"/>
      <c r="AS10" s="45"/>
      <c r="AT10" s="46">
        <f>データ!W6</f>
        <v>0.8</v>
      </c>
      <c r="AU10" s="46"/>
      <c r="AV10" s="46"/>
      <c r="AW10" s="46"/>
      <c r="AX10" s="46"/>
      <c r="AY10" s="46"/>
      <c r="AZ10" s="46"/>
      <c r="BA10" s="46"/>
      <c r="BB10" s="46">
        <f>データ!X6</f>
        <v>2636.25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1prsqvuF/Qep24TwjpNtxVo2sdFbGddj+K3jccLvnb+0kvlEZAEmMNpSWd8VBvl4YIUoOQ6EEcYiQIXUiwNpvw==" saltValue="W+xSPr06VwZwwaICBCLaB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462225</v>
      </c>
      <c r="D6" s="19">
        <f t="shared" si="3"/>
        <v>46</v>
      </c>
      <c r="E6" s="19">
        <f t="shared" si="3"/>
        <v>17</v>
      </c>
      <c r="F6" s="19">
        <f t="shared" si="3"/>
        <v>4</v>
      </c>
      <c r="G6" s="19">
        <f t="shared" si="3"/>
        <v>0</v>
      </c>
      <c r="H6" s="19" t="str">
        <f t="shared" si="3"/>
        <v>鹿児島県　奄美市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49.03</v>
      </c>
      <c r="P6" s="20">
        <f t="shared" si="3"/>
        <v>5.0599999999999996</v>
      </c>
      <c r="Q6" s="20">
        <f t="shared" si="3"/>
        <v>74.569999999999993</v>
      </c>
      <c r="R6" s="20">
        <f t="shared" si="3"/>
        <v>2484</v>
      </c>
      <c r="S6" s="20">
        <f t="shared" si="3"/>
        <v>42157</v>
      </c>
      <c r="T6" s="20">
        <f t="shared" si="3"/>
        <v>308.33</v>
      </c>
      <c r="U6" s="20">
        <f t="shared" si="3"/>
        <v>136.72999999999999</v>
      </c>
      <c r="V6" s="20">
        <f t="shared" si="3"/>
        <v>2109</v>
      </c>
      <c r="W6" s="20">
        <f t="shared" si="3"/>
        <v>0.8</v>
      </c>
      <c r="X6" s="20">
        <f t="shared" si="3"/>
        <v>2636.25</v>
      </c>
      <c r="Y6" s="21" t="str">
        <f>IF(Y7="",NA(),Y7)</f>
        <v>-</v>
      </c>
      <c r="Z6" s="21" t="str">
        <f t="shared" ref="Z6:AH6" si="4">IF(Z7="",NA(),Z7)</f>
        <v>-</v>
      </c>
      <c r="AA6" s="21" t="str">
        <f t="shared" si="4"/>
        <v>-</v>
      </c>
      <c r="AB6" s="21">
        <f t="shared" si="4"/>
        <v>86.62</v>
      </c>
      <c r="AC6" s="21">
        <f t="shared" si="4"/>
        <v>124.21</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1">
        <f t="shared" si="5"/>
        <v>241.86</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32.93</v>
      </c>
      <c r="AY6" s="21">
        <f t="shared" si="6"/>
        <v>75.849999999999994</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7442.38</v>
      </c>
      <c r="BJ6" s="21">
        <f t="shared" si="7"/>
        <v>4484.01</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24.63</v>
      </c>
      <c r="BU6" s="21">
        <f t="shared" si="8"/>
        <v>28.56</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498.79</v>
      </c>
      <c r="CF6" s="21">
        <f t="shared" si="9"/>
        <v>429.23</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26.12</v>
      </c>
      <c r="CQ6" s="21">
        <f t="shared" si="10"/>
        <v>37.24</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48.77</v>
      </c>
      <c r="DB6" s="21">
        <f t="shared" si="11"/>
        <v>54.91</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3.53</v>
      </c>
      <c r="DM6" s="21">
        <f t="shared" si="12"/>
        <v>7.14</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1">
        <f t="shared" si="14"/>
        <v>5</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462225</v>
      </c>
      <c r="D7" s="23">
        <v>46</v>
      </c>
      <c r="E7" s="23">
        <v>17</v>
      </c>
      <c r="F7" s="23">
        <v>4</v>
      </c>
      <c r="G7" s="23">
        <v>0</v>
      </c>
      <c r="H7" s="23" t="s">
        <v>96</v>
      </c>
      <c r="I7" s="23" t="s">
        <v>97</v>
      </c>
      <c r="J7" s="23" t="s">
        <v>98</v>
      </c>
      <c r="K7" s="23" t="s">
        <v>99</v>
      </c>
      <c r="L7" s="23" t="s">
        <v>100</v>
      </c>
      <c r="M7" s="23" t="s">
        <v>101</v>
      </c>
      <c r="N7" s="24" t="s">
        <v>102</v>
      </c>
      <c r="O7" s="24">
        <v>49.03</v>
      </c>
      <c r="P7" s="24">
        <v>5.0599999999999996</v>
      </c>
      <c r="Q7" s="24">
        <v>74.569999999999993</v>
      </c>
      <c r="R7" s="24">
        <v>2484</v>
      </c>
      <c r="S7" s="24">
        <v>42157</v>
      </c>
      <c r="T7" s="24">
        <v>308.33</v>
      </c>
      <c r="U7" s="24">
        <v>136.72999999999999</v>
      </c>
      <c r="V7" s="24">
        <v>2109</v>
      </c>
      <c r="W7" s="24">
        <v>0.8</v>
      </c>
      <c r="X7" s="24">
        <v>2636.25</v>
      </c>
      <c r="Y7" s="24" t="s">
        <v>102</v>
      </c>
      <c r="Z7" s="24" t="s">
        <v>102</v>
      </c>
      <c r="AA7" s="24" t="s">
        <v>102</v>
      </c>
      <c r="AB7" s="24">
        <v>86.62</v>
      </c>
      <c r="AC7" s="24">
        <v>124.21</v>
      </c>
      <c r="AD7" s="24" t="s">
        <v>102</v>
      </c>
      <c r="AE7" s="24" t="s">
        <v>102</v>
      </c>
      <c r="AF7" s="24" t="s">
        <v>102</v>
      </c>
      <c r="AG7" s="24">
        <v>105.78</v>
      </c>
      <c r="AH7" s="24">
        <v>106.09</v>
      </c>
      <c r="AI7" s="24">
        <v>105.35</v>
      </c>
      <c r="AJ7" s="24" t="s">
        <v>102</v>
      </c>
      <c r="AK7" s="24" t="s">
        <v>102</v>
      </c>
      <c r="AL7" s="24" t="s">
        <v>102</v>
      </c>
      <c r="AM7" s="24">
        <v>241.86</v>
      </c>
      <c r="AN7" s="24">
        <v>0</v>
      </c>
      <c r="AO7" s="24" t="s">
        <v>102</v>
      </c>
      <c r="AP7" s="24" t="s">
        <v>102</v>
      </c>
      <c r="AQ7" s="24" t="s">
        <v>102</v>
      </c>
      <c r="AR7" s="24">
        <v>63.96</v>
      </c>
      <c r="AS7" s="24">
        <v>69.42</v>
      </c>
      <c r="AT7" s="24">
        <v>63.89</v>
      </c>
      <c r="AU7" s="24" t="s">
        <v>102</v>
      </c>
      <c r="AV7" s="24" t="s">
        <v>102</v>
      </c>
      <c r="AW7" s="24" t="s">
        <v>102</v>
      </c>
      <c r="AX7" s="24">
        <v>32.93</v>
      </c>
      <c r="AY7" s="24">
        <v>75.849999999999994</v>
      </c>
      <c r="AZ7" s="24" t="s">
        <v>102</v>
      </c>
      <c r="BA7" s="24" t="s">
        <v>102</v>
      </c>
      <c r="BB7" s="24" t="s">
        <v>102</v>
      </c>
      <c r="BC7" s="24">
        <v>44.24</v>
      </c>
      <c r="BD7" s="24">
        <v>43.07</v>
      </c>
      <c r="BE7" s="24">
        <v>44.07</v>
      </c>
      <c r="BF7" s="24" t="s">
        <v>102</v>
      </c>
      <c r="BG7" s="24" t="s">
        <v>102</v>
      </c>
      <c r="BH7" s="24" t="s">
        <v>102</v>
      </c>
      <c r="BI7" s="24">
        <v>7442.38</v>
      </c>
      <c r="BJ7" s="24">
        <v>4484.01</v>
      </c>
      <c r="BK7" s="24" t="s">
        <v>102</v>
      </c>
      <c r="BL7" s="24" t="s">
        <v>102</v>
      </c>
      <c r="BM7" s="24" t="s">
        <v>102</v>
      </c>
      <c r="BN7" s="24">
        <v>1258.43</v>
      </c>
      <c r="BO7" s="24">
        <v>1163.75</v>
      </c>
      <c r="BP7" s="24">
        <v>1201.79</v>
      </c>
      <c r="BQ7" s="24" t="s">
        <v>102</v>
      </c>
      <c r="BR7" s="24" t="s">
        <v>102</v>
      </c>
      <c r="BS7" s="24" t="s">
        <v>102</v>
      </c>
      <c r="BT7" s="24">
        <v>24.63</v>
      </c>
      <c r="BU7" s="24">
        <v>28.56</v>
      </c>
      <c r="BV7" s="24" t="s">
        <v>102</v>
      </c>
      <c r="BW7" s="24" t="s">
        <v>102</v>
      </c>
      <c r="BX7" s="24" t="s">
        <v>102</v>
      </c>
      <c r="BY7" s="24">
        <v>73.36</v>
      </c>
      <c r="BZ7" s="24">
        <v>72.599999999999994</v>
      </c>
      <c r="CA7" s="24">
        <v>75.31</v>
      </c>
      <c r="CB7" s="24" t="s">
        <v>102</v>
      </c>
      <c r="CC7" s="24" t="s">
        <v>102</v>
      </c>
      <c r="CD7" s="24" t="s">
        <v>102</v>
      </c>
      <c r="CE7" s="24">
        <v>498.79</v>
      </c>
      <c r="CF7" s="24">
        <v>429.23</v>
      </c>
      <c r="CG7" s="24" t="s">
        <v>102</v>
      </c>
      <c r="CH7" s="24" t="s">
        <v>102</v>
      </c>
      <c r="CI7" s="24" t="s">
        <v>102</v>
      </c>
      <c r="CJ7" s="24">
        <v>224.88</v>
      </c>
      <c r="CK7" s="24">
        <v>228.64</v>
      </c>
      <c r="CL7" s="24">
        <v>216.39</v>
      </c>
      <c r="CM7" s="24" t="s">
        <v>102</v>
      </c>
      <c r="CN7" s="24" t="s">
        <v>102</v>
      </c>
      <c r="CO7" s="24" t="s">
        <v>102</v>
      </c>
      <c r="CP7" s="24">
        <v>26.12</v>
      </c>
      <c r="CQ7" s="24">
        <v>37.24</v>
      </c>
      <c r="CR7" s="24" t="s">
        <v>102</v>
      </c>
      <c r="CS7" s="24" t="s">
        <v>102</v>
      </c>
      <c r="CT7" s="24" t="s">
        <v>102</v>
      </c>
      <c r="CU7" s="24">
        <v>42.4</v>
      </c>
      <c r="CV7" s="24">
        <v>42.28</v>
      </c>
      <c r="CW7" s="24">
        <v>42.57</v>
      </c>
      <c r="CX7" s="24" t="s">
        <v>102</v>
      </c>
      <c r="CY7" s="24" t="s">
        <v>102</v>
      </c>
      <c r="CZ7" s="24" t="s">
        <v>102</v>
      </c>
      <c r="DA7" s="24">
        <v>48.77</v>
      </c>
      <c r="DB7" s="24">
        <v>54.91</v>
      </c>
      <c r="DC7" s="24" t="s">
        <v>102</v>
      </c>
      <c r="DD7" s="24" t="s">
        <v>102</v>
      </c>
      <c r="DE7" s="24" t="s">
        <v>102</v>
      </c>
      <c r="DF7" s="24">
        <v>84.19</v>
      </c>
      <c r="DG7" s="24">
        <v>84.34</v>
      </c>
      <c r="DH7" s="24">
        <v>85.24</v>
      </c>
      <c r="DI7" s="24" t="s">
        <v>102</v>
      </c>
      <c r="DJ7" s="24" t="s">
        <v>102</v>
      </c>
      <c r="DK7" s="24" t="s">
        <v>102</v>
      </c>
      <c r="DL7" s="24">
        <v>3.53</v>
      </c>
      <c r="DM7" s="24">
        <v>7.14</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5</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2023-01-23T07:48:47Z</cp:lastPrinted>
  <dcterms:created xsi:type="dcterms:W3CDTF">2022-12-01T01:31:48Z</dcterms:created>
  <dcterms:modified xsi:type="dcterms:W3CDTF">2023-02-08T06:38:13Z</dcterms:modified>
  <cp:category/>
</cp:coreProperties>
</file>