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ira-file-sv1\姶良市ファイルサーバ\共有\水道事業部\03管理課（H28)\03管理係\18　メール・調査物\2_県関係\10_県市町村課\R4\経営比較分析表\19 姶良市\"/>
    </mc:Choice>
  </mc:AlternateContent>
  <workbookProtection workbookAlgorithmName="SHA-512" workbookHashValue="/jtau+AbEvaPrgWxmEH/MKSmJR7+n3f8Szd/V0nU020On2PN6q3VRq4iYChmxT58hFk14ylmixFYPi4sta8pZA==" workbookSaltValue="s7nC5empg0jBCjcYnOEdNw==" workbookSpinCount="100000" lockStructure="1"/>
  <bookViews>
    <workbookView xWindow="0" yWindow="0" windowWidth="19560" windowHeight="820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<sst xmlns="http://schemas.openxmlformats.org/spreadsheetml/2006/main" count="228" uniqueCount="113">
  <si>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</si>
  <si>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</si>
  <si>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</si>
  <si>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</si>
  <si>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</si>
  <si>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</si>
  <si>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</si>
  <si>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</si>
  <si>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</si>
  <si>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</si>
  <si>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</si>
  <si>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</si>
  <si>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</si>
  <si>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</si>
  <si>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</si>
  <si>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</si>
  <si>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</si>
  <si>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</si>
  <si>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</si>
  <si>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</si>
  <si>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</si>
  <si>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</si>
  <si>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</si>
  <si>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</si>
  <si>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</si>
  <si>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</si>
  <si>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</si>
  <si>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</si>
  <si>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</si>
  <si>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</si>
  <si>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</si>
  <si>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</si>
  <si>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</si>
  <si>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</si>
  <si>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</si>
  <si>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</si>
  <si>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</si>
  <si>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</si>
  <si>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</si>
  <si>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</si>
  <si>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</si>
  <si>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</si>
  <si>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</si>
  <si>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</si>
  <si>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</si>
  <si>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</si>
  <si>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</si>
  <si>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</si>
  <si>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</si>
  <si>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</si>
  <si>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</si>
  <si>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</si>
  <si>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</si>
  <si>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</si>
  <si>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</si>
  <si>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</si>
  <si>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</si>
  <si>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</si>
  <si>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</si>
  <si>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</si>
  <si>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</si>
  <si>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</si>
  <si>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</si>
  <si>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</si>
  <si>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</si>
  <si>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</si>
  <si>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</si>
  <si>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</si>
  <si>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</si>
  <si>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</si>
  <si>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</si>
  <si>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</si>
  <si>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</si>
  <si>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</si>
  <si>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</si>
  <si>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</si>
  <si>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</si>
  <si>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</si>
  <si>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</si>
  <si>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</si>
  <si>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</si>
  <si>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</si>
  <si>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</si>
  <si>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</si>
  <si>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</si>
  <si>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</si>
  <si>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</si>
  <si>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</si>
  <si>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</si>
  <si>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</si>
  <si>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</si>
  <si>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</si>
  <si>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</si>
  <si>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姶良市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</si>
  <si>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</si>
  <si>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</si>
  <si>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</si>
  <si>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</si>
  <si>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</si>
  <si>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</si>
  <si>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</si>
  <si>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</si>
  <si>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</si>
  <si>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</si>
  <si>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</si>
  <si>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</si>
  <si>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</si>
  <si>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</si>
  <si>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</si>
  <si>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</si>
  <si>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においては、類似団体と比較して平均を上回る項目が多く、比較的良好であるものの、ここ数年、施設・管路の老朽化に伴う更新事業に伴い、給水収益に対する企業債残高の割合が高くなってきている。
  今後、益々更新需要は高まる傾向にあるため、経営状況を分析し、適切な投資計画・更新計画を立て、かつ、事業の見直しや費用の削減を検討して経営改善を図り、財源確保に取り組む必要がある。
　また、施設利用率を上げるため、施設の利用状況や適正規模を分析し、施設の統廃合・ダウンサイジング等を検討していく必要がある。</t>
    <rPh sb="1" eb="3">
      <t>ケイエイ</t>
    </rPh>
    <rPh sb="4" eb="7">
      <t>ケンゼンセイ</t>
    </rPh>
    <rPh sb="8" eb="10">
      <t>コウリツ</t>
    </rPh>
    <rPh sb="10" eb="11">
      <t>セイ</t>
    </rPh>
    <rPh sb="17" eb="19">
      <t>ルイジ</t>
    </rPh>
    <rPh sb="19" eb="21">
      <t>ダンタイ</t>
    </rPh>
    <rPh sb="22" eb="24">
      <t>ヒカク</t>
    </rPh>
    <rPh sb="26" eb="28">
      <t>ヘイキン</t>
    </rPh>
    <rPh sb="29" eb="31">
      <t>ウワマワ</t>
    </rPh>
    <rPh sb="32" eb="34">
      <t>コウモク</t>
    </rPh>
    <rPh sb="35" eb="36">
      <t>オオ</t>
    </rPh>
    <rPh sb="38" eb="41">
      <t>ヒカクテキ</t>
    </rPh>
    <rPh sb="41" eb="43">
      <t>リョウコウ</t>
    </rPh>
    <rPh sb="52" eb="54">
      <t>スウネン</t>
    </rPh>
    <rPh sb="55" eb="57">
      <t>シセツ</t>
    </rPh>
    <rPh sb="58" eb="60">
      <t>カンロ</t>
    </rPh>
    <rPh sb="61" eb="64">
      <t>ロウキュウカ</t>
    </rPh>
    <rPh sb="65" eb="66">
      <t>トモナ</t>
    </rPh>
    <rPh sb="67" eb="69">
      <t>コウシン</t>
    </rPh>
    <rPh sb="69" eb="71">
      <t>ジギョウ</t>
    </rPh>
    <rPh sb="72" eb="73">
      <t>トモナ</t>
    </rPh>
    <rPh sb="75" eb="77">
      <t>キュウスイ</t>
    </rPh>
    <rPh sb="77" eb="79">
      <t>シュウエキ</t>
    </rPh>
    <rPh sb="80" eb="81">
      <t>タイ</t>
    </rPh>
    <rPh sb="83" eb="85">
      <t>キギョウ</t>
    </rPh>
    <rPh sb="85" eb="86">
      <t>サイ</t>
    </rPh>
    <rPh sb="86" eb="87">
      <t>ザン</t>
    </rPh>
    <rPh sb="87" eb="88">
      <t>ダカ</t>
    </rPh>
    <rPh sb="89" eb="91">
      <t>ワリアイ</t>
    </rPh>
    <rPh sb="92" eb="93">
      <t>タカ</t>
    </rPh>
    <rPh sb="108" eb="110">
      <t>マスマス</t>
    </rPh>
    <rPh sb="110" eb="112">
      <t>コウシン</t>
    </rPh>
    <rPh sb="112" eb="114">
      <t>ジュヨウ</t>
    </rPh>
    <rPh sb="115" eb="116">
      <t>タカ</t>
    </rPh>
    <rPh sb="118" eb="120">
      <t>ケイコウ</t>
    </rPh>
    <rPh sb="126" eb="128">
      <t>ケイエイ</t>
    </rPh>
    <rPh sb="128" eb="130">
      <t>ジョウキョウ</t>
    </rPh>
    <rPh sb="131" eb="133">
      <t>ブンセキ</t>
    </rPh>
    <rPh sb="135" eb="137">
      <t>テキセツ</t>
    </rPh>
    <rPh sb="138" eb="140">
      <t>トウシ</t>
    </rPh>
    <rPh sb="140" eb="142">
      <t>ケイカク</t>
    </rPh>
    <rPh sb="143" eb="145">
      <t>コウシン</t>
    </rPh>
    <rPh sb="145" eb="147">
      <t>ケイカク</t>
    </rPh>
    <rPh sb="148" eb="149">
      <t>タ</t>
    </rPh>
    <rPh sb="154" eb="156">
      <t>ジギョウ</t>
    </rPh>
    <rPh sb="157" eb="159">
      <t>ミナオ</t>
    </rPh>
    <phoneticPr fontId="4"/>
  </si>
  <si>
    <t>　①経常損益については、類似団体平均及び全国平均を上回っており、②累積欠損金も発生しておらず、今のところ健全な経営であることがうかがえるが、今後も健全経営を続けていくためには、更なる費用削減や更新投資に充てる財源の確保など検討していく必要がある。
　ここ数年、施設の新設・老朽管更新の影響で、③流動比率は減少傾向、④企業債残高が高くなっている。今後も建設改良費等に充てる企業債の借入を計画していることから、更なる経営改善を図っていく必要がある。
　⑤料金回収率は、平均を上回っているが、前年度より微減しており、今後も経営の改善点等を精査していく必要がある。
　⑥費用の効率性については、給水原価は平均を下回っているが、今後も維持管理費の節減を行い、原価上昇の抑制に努めていく必要がある。　　
　⑦施設利用率は、平均を下回っており、給水人口に比べ施設規模が大きい。給水人口は微増しているが、適切な施設利用について見直す必要がある。
　⑧供給した配水量の効率性については、おおむね高い水準を維持しており、有効的な水の供給がなされている。</t>
    <rPh sb="127" eb="129">
      <t>スウネン</t>
    </rPh>
    <rPh sb="130" eb="132">
      <t>シセツ</t>
    </rPh>
    <rPh sb="133" eb="135">
      <t>シンセツ</t>
    </rPh>
    <rPh sb="136" eb="138">
      <t>ロウキュウ</t>
    </rPh>
    <rPh sb="138" eb="139">
      <t>カン</t>
    </rPh>
    <rPh sb="139" eb="141">
      <t>コウシン</t>
    </rPh>
    <rPh sb="142" eb="144">
      <t>エイキョウ</t>
    </rPh>
    <rPh sb="154" eb="156">
      <t>ケイコウ</t>
    </rPh>
    <rPh sb="158" eb="160">
      <t>キギョウ</t>
    </rPh>
    <rPh sb="160" eb="161">
      <t>サイ</t>
    </rPh>
    <rPh sb="192" eb="194">
      <t>ケイカク</t>
    </rPh>
    <rPh sb="235" eb="237">
      <t>ウワマワ</t>
    </rPh>
    <rPh sb="243" eb="246">
      <t>ゼンネンド</t>
    </rPh>
    <phoneticPr fontId="4"/>
  </si>
  <si>
    <t>　①施設全体の減価償却の状況については、平均を下回っているものの、年々増加傾向にあるため、保有資産が法定耐用年数に近づいている。
　②管路の経年化の状況をみても法定耐用年数を超えた管路延長の割合が年々上昇しており、管路の老朽化が進んでいることがうかがえる。
　また、ここ数年は計画的に管路更新に取り組んできたため、③管路更新率は平均を上回っている。</t>
    <rPh sb="20" eb="22">
      <t>ヘイキン</t>
    </rPh>
    <rPh sb="33" eb="35">
      <t>ネンネン</t>
    </rPh>
    <rPh sb="35" eb="37">
      <t>ゾウカ</t>
    </rPh>
    <rPh sb="37" eb="39">
      <t>ケイコウ</t>
    </rPh>
    <rPh sb="98" eb="100">
      <t>ネンネン</t>
    </rPh>
    <rPh sb="100" eb="102">
      <t>ジョウショウ</t>
    </rPh>
    <rPh sb="147" eb="148">
      <t>ト</t>
    </rPh>
    <rPh sb="149" eb="15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</si>
</sst>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1.91</c:v>
                </c:pt>
                <c:pt idx="1">
                  <c:v>1.49</c:v>
                </c:pt>
                <c:pt idx="2">
                  <c:v>1.96</c:v>
                </c:pt>
                <c:pt idx="3">
                  <c:v>1.36</c:v>
                </c:pt>
                <c:pt idx="4">
                  <c:v>1.36</c:v>
                </c:pt>
              </c:numCache>
            </c:numRef>
          </c:val>
          <c:extLst>
            <c:ext xmlns:c16="http://schemas.microsoft.com/office/drawing/2014/chart" uri="{C3380CC4-5D6E-409C-BE32-E72D297353CC}">
              <c16:uniqueId val="{00000000-F362-4189-AE7B-012B0C045C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F362-4189-AE7B-012B0C045C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56.71</c:v>
                </c:pt>
                <c:pt idx="1">
                  <c:v>56.33</c:v>
                </c:pt>
                <c:pt idx="2">
                  <c:v>57.18</c:v>
                </c:pt>
                <c:pt idx="3">
                  <c:v>58.75</c:v>
                </c:pt>
                <c:pt idx="4">
                  <c:v>58.78</c:v>
                </c:pt>
              </c:numCache>
            </c:numRef>
          </c:val>
          <c:extLst>
            <c:ext xmlns:c16="http://schemas.microsoft.com/office/drawing/2014/chart" uri="{C3380CC4-5D6E-409C-BE32-E72D297353CC}">
              <c16:uniqueId val="{00000000-70EE-457A-A537-41E00CF850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70EE-457A-A537-41E00CF850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92.26</c:v>
                </c:pt>
                <c:pt idx="1">
                  <c:v>93.49</c:v>
                </c:pt>
                <c:pt idx="2">
                  <c:v>91.7</c:v>
                </c:pt>
                <c:pt idx="3">
                  <c:v>90.93</c:v>
                </c:pt>
                <c:pt idx="4">
                  <c:v>90.3</c:v>
                </c:pt>
              </c:numCache>
            </c:numRef>
          </c:val>
          <c:extLst>
            <c:ext xmlns:c16="http://schemas.microsoft.com/office/drawing/2014/chart" uri="{C3380CC4-5D6E-409C-BE32-E72D297353CC}">
              <c16:uniqueId val="{00000000-1200-4C2E-9288-FA153B2370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1200-4C2E-9288-FA153B2370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123.65</c:v>
                </c:pt>
                <c:pt idx="1">
                  <c:v>120.87</c:v>
                </c:pt>
                <c:pt idx="2">
                  <c:v>122.14</c:v>
                </c:pt>
                <c:pt idx="3">
                  <c:v>124.8</c:v>
                </c:pt>
                <c:pt idx="4">
                  <c:v>122.91</c:v>
                </c:pt>
              </c:numCache>
            </c:numRef>
          </c:val>
          <c:extLst>
            <c:ext xmlns:c16="http://schemas.microsoft.com/office/drawing/2014/chart" uri="{C3380CC4-5D6E-409C-BE32-E72D297353CC}">
              <c16:uniqueId val="{00000000-59A0-44D2-833A-6A1126B219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59A0-44D2-833A-6A1126B219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45.85</c:v>
                </c:pt>
                <c:pt idx="1">
                  <c:v>46.79</c:v>
                </c:pt>
                <c:pt idx="2">
                  <c:v>46.73</c:v>
                </c:pt>
                <c:pt idx="3">
                  <c:v>47.1</c:v>
                </c:pt>
                <c:pt idx="4">
                  <c:v>47.92</c:v>
                </c:pt>
              </c:numCache>
            </c:numRef>
          </c:val>
          <c:extLst>
            <c:ext xmlns:c16="http://schemas.microsoft.com/office/drawing/2014/chart" uri="{C3380CC4-5D6E-409C-BE32-E72D297353CC}">
              <c16:uniqueId val="{00000000-DB78-4BE6-B941-26ED1E26DE7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DB78-4BE6-B941-26ED1E26DE7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17.100000000000001</c:v>
                </c:pt>
                <c:pt idx="1">
                  <c:v>18.100000000000001</c:v>
                </c:pt>
                <c:pt idx="2">
                  <c:v>17.98</c:v>
                </c:pt>
                <c:pt idx="3">
                  <c:v>19.82</c:v>
                </c:pt>
                <c:pt idx="4">
                  <c:v>19.82</c:v>
                </c:pt>
              </c:numCache>
            </c:numRef>
          </c:val>
          <c:extLst>
            <c:ext xmlns:c16="http://schemas.microsoft.com/office/drawing/2014/chart" uri="{C3380CC4-5D6E-409C-BE32-E72D297353CC}">
              <c16:uniqueId val="{00000000-791F-48AA-AFD5-2760BF977B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791F-48AA-AFD5-2760BF977B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9C-4852-B096-6F52B0CB144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219C-4852-B096-6F52B0CB144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606.92999999999995</c:v>
                </c:pt>
                <c:pt idx="1">
                  <c:v>523.9</c:v>
                </c:pt>
                <c:pt idx="2">
                  <c:v>537.11</c:v>
                </c:pt>
                <c:pt idx="3">
                  <c:v>468.44</c:v>
                </c:pt>
                <c:pt idx="4">
                  <c:v>443.32</c:v>
                </c:pt>
              </c:numCache>
            </c:numRef>
          </c:val>
          <c:extLst>
            <c:ext xmlns:c16="http://schemas.microsoft.com/office/drawing/2014/chart" uri="{C3380CC4-5D6E-409C-BE32-E72D297353CC}">
              <c16:uniqueId val="{00000000-3A8B-42A6-B4AA-02A9C20E67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3A8B-42A6-B4AA-02A9C20E67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355.98</c:v>
                </c:pt>
                <c:pt idx="1">
                  <c:v>350.42</c:v>
                </c:pt>
                <c:pt idx="2">
                  <c:v>357.41</c:v>
                </c:pt>
                <c:pt idx="3">
                  <c:v>358.16</c:v>
                </c:pt>
                <c:pt idx="4">
                  <c:v>355.93</c:v>
                </c:pt>
              </c:numCache>
            </c:numRef>
          </c:val>
          <c:extLst>
            <c:ext xmlns:c16="http://schemas.microsoft.com/office/drawing/2014/chart" uri="{C3380CC4-5D6E-409C-BE32-E72D297353CC}">
              <c16:uniqueId val="{00000000-521C-4A93-9ADC-94FCDD6201F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521C-4A93-9ADC-94FCDD6201F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111.63</c:v>
                </c:pt>
                <c:pt idx="1">
                  <c:v>108.03</c:v>
                </c:pt>
                <c:pt idx="2">
                  <c:v>110.78</c:v>
                </c:pt>
                <c:pt idx="3">
                  <c:v>113.53</c:v>
                </c:pt>
                <c:pt idx="4">
                  <c:v>112.78</c:v>
                </c:pt>
              </c:numCache>
            </c:numRef>
          </c:val>
          <c:extLst>
            <c:ext xmlns:c16="http://schemas.microsoft.com/office/drawing/2014/chart" uri="{C3380CC4-5D6E-409C-BE32-E72D297353CC}">
              <c16:uniqueId val="{00000000-EB25-4185-80C2-C446278D5BA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EB25-4185-80C2-C446278D5BA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127.19</c:v>
                </c:pt>
                <c:pt idx="1">
                  <c:v>131.6</c:v>
                </c:pt>
                <c:pt idx="2">
                  <c:v>128.41999999999999</c:v>
                </c:pt>
                <c:pt idx="3">
                  <c:v>124.92</c:v>
                </c:pt>
                <c:pt idx="4">
                  <c:v>126.01</c:v>
                </c:pt>
              </c:numCache>
            </c:numRef>
          </c:val>
          <c:extLst>
            <c:ext xmlns:c16="http://schemas.microsoft.com/office/drawing/2014/chart" uri="{C3380CC4-5D6E-409C-BE32-E72D297353CC}">
              <c16:uniqueId val="{00000000-9CA9-46F2-9862-8E4F08079F5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9CA9-46F2-9862-8E4F08079F5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31" zoomScale="80" zoomScaleNormal="8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鹿児島県　姶良市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58">
        <f>データ!$R$6</f>
        <v>77904</v>
      </c>
      <c r="AM8" s="58"/>
      <c r="AN8" s="58"/>
      <c r="AO8" s="58"/>
      <c r="AP8" s="58"/>
      <c r="AQ8" s="58"/>
      <c r="AR8" s="58"/>
      <c r="AS8" s="58"/>
      <c r="AT8" s="55">
        <f>データ!$S$6</f>
        <v>231.25</v>
      </c>
      <c r="AU8" s="56"/>
      <c r="AV8" s="56"/>
      <c r="AW8" s="56"/>
      <c r="AX8" s="56"/>
      <c r="AY8" s="56"/>
      <c r="AZ8" s="56"/>
      <c r="BA8" s="56"/>
      <c r="BB8" s="45">
        <f>データ!$T$6</f>
        <v>336.88</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70.33</v>
      </c>
      <c r="J10" s="56"/>
      <c r="K10" s="56"/>
      <c r="L10" s="56"/>
      <c r="M10" s="56"/>
      <c r="N10" s="56"/>
      <c r="O10" s="57"/>
      <c r="P10" s="45">
        <f>データ!$P$6</f>
        <v>99.12</v>
      </c>
      <c r="Q10" s="45"/>
      <c r="R10" s="45"/>
      <c r="S10" s="45"/>
      <c r="T10" s="45"/>
      <c r="U10" s="45"/>
      <c r="V10" s="45"/>
      <c r="W10" s="58">
        <f>データ!$Q$6</f>
        <v>2808</v>
      </c>
      <c r="X10" s="58"/>
      <c r="Y10" s="58"/>
      <c r="Z10" s="58"/>
      <c r="AA10" s="58"/>
      <c r="AB10" s="58"/>
      <c r="AC10" s="58"/>
      <c r="AD10" s="2"/>
      <c r="AE10" s="2"/>
      <c r="AF10" s="2"/>
      <c r="AG10" s="2"/>
      <c r="AH10" s="2"/>
      <c r="AI10" s="2"/>
      <c r="AJ10" s="2"/>
      <c r="AK10" s="2"/>
      <c r="AL10" s="58">
        <f>データ!$U$6</f>
        <v>77056</v>
      </c>
      <c r="AM10" s="58"/>
      <c r="AN10" s="58"/>
      <c r="AO10" s="58"/>
      <c r="AP10" s="58"/>
      <c r="AQ10" s="58"/>
      <c r="AR10" s="58"/>
      <c r="AS10" s="58"/>
      <c r="AT10" s="55">
        <f>データ!$V$6</f>
        <v>83.09</v>
      </c>
      <c r="AU10" s="56"/>
      <c r="AV10" s="56"/>
      <c r="AW10" s="56"/>
      <c r="AX10" s="56"/>
      <c r="AY10" s="56"/>
      <c r="AZ10" s="56"/>
      <c r="BA10" s="56"/>
      <c r="BB10" s="45">
        <f>データ!$W$6</f>
        <v>927.38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89"/>
      <c r="BN16" s="89"/>
      <c r="BO16" s="89"/>
      <c r="BP16" s="89"/>
      <c r="BQ16" s="89"/>
      <c r="BR16" s="89"/>
      <c r="BS16" s="89"/>
      <c r="BT16" s="89"/>
      <c r="BU16" s="89"/>
      <c r="BV16" s="89"/>
      <c r="BW16" s="89"/>
      <c r="BX16" s="89"/>
      <c r="BY16" s="89"/>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89"/>
      <c r="BN17" s="89"/>
      <c r="BO17" s="89"/>
      <c r="BP17" s="89"/>
      <c r="BQ17" s="89"/>
      <c r="BR17" s="89"/>
      <c r="BS17" s="89"/>
      <c r="BT17" s="89"/>
      <c r="BU17" s="89"/>
      <c r="BV17" s="89"/>
      <c r="BW17" s="89"/>
      <c r="BX17" s="89"/>
      <c r="BY17" s="89"/>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89"/>
      <c r="BN18" s="89"/>
      <c r="BO18" s="89"/>
      <c r="BP18" s="89"/>
      <c r="BQ18" s="89"/>
      <c r="BR18" s="89"/>
      <c r="BS18" s="89"/>
      <c r="BT18" s="89"/>
      <c r="BU18" s="89"/>
      <c r="BV18" s="89"/>
      <c r="BW18" s="89"/>
      <c r="BX18" s="89"/>
      <c r="BY18" s="89"/>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89"/>
      <c r="BN19" s="89"/>
      <c r="BO19" s="89"/>
      <c r="BP19" s="89"/>
      <c r="BQ19" s="89"/>
      <c r="BR19" s="89"/>
      <c r="BS19" s="89"/>
      <c r="BT19" s="89"/>
      <c r="BU19" s="89"/>
      <c r="BV19" s="89"/>
      <c r="BW19" s="89"/>
      <c r="BX19" s="89"/>
      <c r="BY19" s="89"/>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89"/>
      <c r="BN20" s="89"/>
      <c r="BO20" s="89"/>
      <c r="BP20" s="89"/>
      <c r="BQ20" s="89"/>
      <c r="BR20" s="89"/>
      <c r="BS20" s="89"/>
      <c r="BT20" s="89"/>
      <c r="BU20" s="89"/>
      <c r="BV20" s="89"/>
      <c r="BW20" s="89"/>
      <c r="BX20" s="89"/>
      <c r="BY20" s="89"/>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89"/>
      <c r="BN21" s="89"/>
      <c r="BO21" s="89"/>
      <c r="BP21" s="89"/>
      <c r="BQ21" s="89"/>
      <c r="BR21" s="89"/>
      <c r="BS21" s="89"/>
      <c r="BT21" s="89"/>
      <c r="BU21" s="89"/>
      <c r="BV21" s="89"/>
      <c r="BW21" s="89"/>
      <c r="BX21" s="89"/>
      <c r="BY21" s="89"/>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89"/>
      <c r="BN22" s="89"/>
      <c r="BO22" s="89"/>
      <c r="BP22" s="89"/>
      <c r="BQ22" s="89"/>
      <c r="BR22" s="89"/>
      <c r="BS22" s="89"/>
      <c r="BT22" s="89"/>
      <c r="BU22" s="89"/>
      <c r="BV22" s="89"/>
      <c r="BW22" s="89"/>
      <c r="BX22" s="89"/>
      <c r="BY22" s="89"/>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89"/>
      <c r="BN23" s="89"/>
      <c r="BO23" s="89"/>
      <c r="BP23" s="89"/>
      <c r="BQ23" s="89"/>
      <c r="BR23" s="89"/>
      <c r="BS23" s="89"/>
      <c r="BT23" s="89"/>
      <c r="BU23" s="89"/>
      <c r="BV23" s="89"/>
      <c r="BW23" s="89"/>
      <c r="BX23" s="89"/>
      <c r="BY23" s="89"/>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89"/>
      <c r="BN24" s="89"/>
      <c r="BO24" s="89"/>
      <c r="BP24" s="89"/>
      <c r="BQ24" s="89"/>
      <c r="BR24" s="89"/>
      <c r="BS24" s="89"/>
      <c r="BT24" s="89"/>
      <c r="BU24" s="89"/>
      <c r="BV24" s="89"/>
      <c r="BW24" s="89"/>
      <c r="BX24" s="89"/>
      <c r="BY24" s="89"/>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89"/>
      <c r="BN25" s="89"/>
      <c r="BO25" s="89"/>
      <c r="BP25" s="89"/>
      <c r="BQ25" s="89"/>
      <c r="BR25" s="89"/>
      <c r="BS25" s="89"/>
      <c r="BT25" s="89"/>
      <c r="BU25" s="89"/>
      <c r="BV25" s="89"/>
      <c r="BW25" s="89"/>
      <c r="BX25" s="89"/>
      <c r="BY25" s="89"/>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89"/>
      <c r="BN26" s="89"/>
      <c r="BO26" s="89"/>
      <c r="BP26" s="89"/>
      <c r="BQ26" s="89"/>
      <c r="BR26" s="89"/>
      <c r="BS26" s="89"/>
      <c r="BT26" s="89"/>
      <c r="BU26" s="89"/>
      <c r="BV26" s="89"/>
      <c r="BW26" s="89"/>
      <c r="BX26" s="89"/>
      <c r="BY26" s="89"/>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89"/>
      <c r="BN27" s="89"/>
      <c r="BO27" s="89"/>
      <c r="BP27" s="89"/>
      <c r="BQ27" s="89"/>
      <c r="BR27" s="89"/>
      <c r="BS27" s="89"/>
      <c r="BT27" s="89"/>
      <c r="BU27" s="89"/>
      <c r="BV27" s="89"/>
      <c r="BW27" s="89"/>
      <c r="BX27" s="89"/>
      <c r="BY27" s="89"/>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89"/>
      <c r="BN28" s="89"/>
      <c r="BO28" s="89"/>
      <c r="BP28" s="89"/>
      <c r="BQ28" s="89"/>
      <c r="BR28" s="89"/>
      <c r="BS28" s="89"/>
      <c r="BT28" s="89"/>
      <c r="BU28" s="89"/>
      <c r="BV28" s="89"/>
      <c r="BW28" s="89"/>
      <c r="BX28" s="89"/>
      <c r="BY28" s="89"/>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89"/>
      <c r="BN29" s="89"/>
      <c r="BO29" s="89"/>
      <c r="BP29" s="89"/>
      <c r="BQ29" s="89"/>
      <c r="BR29" s="89"/>
      <c r="BS29" s="89"/>
      <c r="BT29" s="89"/>
      <c r="BU29" s="89"/>
      <c r="BV29" s="89"/>
      <c r="BW29" s="89"/>
      <c r="BX29" s="89"/>
      <c r="BY29" s="89"/>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89"/>
      <c r="BN30" s="89"/>
      <c r="BO30" s="89"/>
      <c r="BP30" s="89"/>
      <c r="BQ30" s="89"/>
      <c r="BR30" s="89"/>
      <c r="BS30" s="89"/>
      <c r="BT30" s="89"/>
      <c r="BU30" s="89"/>
      <c r="BV30" s="89"/>
      <c r="BW30" s="89"/>
      <c r="BX30" s="89"/>
      <c r="BY30" s="89"/>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89"/>
      <c r="BN31" s="89"/>
      <c r="BO31" s="89"/>
      <c r="BP31" s="89"/>
      <c r="BQ31" s="89"/>
      <c r="BR31" s="89"/>
      <c r="BS31" s="89"/>
      <c r="BT31" s="89"/>
      <c r="BU31" s="89"/>
      <c r="BV31" s="89"/>
      <c r="BW31" s="89"/>
      <c r="BX31" s="89"/>
      <c r="BY31" s="89"/>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89"/>
      <c r="BN32" s="89"/>
      <c r="BO32" s="89"/>
      <c r="BP32" s="89"/>
      <c r="BQ32" s="89"/>
      <c r="BR32" s="89"/>
      <c r="BS32" s="89"/>
      <c r="BT32" s="89"/>
      <c r="BU32" s="89"/>
      <c r="BV32" s="89"/>
      <c r="BW32" s="89"/>
      <c r="BX32" s="89"/>
      <c r="BY32" s="89"/>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89"/>
      <c r="BN33" s="89"/>
      <c r="BO33" s="89"/>
      <c r="BP33" s="89"/>
      <c r="BQ33" s="89"/>
      <c r="BR33" s="89"/>
      <c r="BS33" s="89"/>
      <c r="BT33" s="89"/>
      <c r="BU33" s="89"/>
      <c r="BV33" s="89"/>
      <c r="BW33" s="89"/>
      <c r="BX33" s="89"/>
      <c r="BY33" s="89"/>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89"/>
      <c r="BN34" s="89"/>
      <c r="BO34" s="89"/>
      <c r="BP34" s="89"/>
      <c r="BQ34" s="89"/>
      <c r="BR34" s="89"/>
      <c r="BS34" s="89"/>
      <c r="BT34" s="89"/>
      <c r="BU34" s="89"/>
      <c r="BV34" s="89"/>
      <c r="BW34" s="89"/>
      <c r="BX34" s="89"/>
      <c r="BY34" s="89"/>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89"/>
      <c r="BN35" s="89"/>
      <c r="BO35" s="89"/>
      <c r="BP35" s="89"/>
      <c r="BQ35" s="89"/>
      <c r="BR35" s="89"/>
      <c r="BS35" s="89"/>
      <c r="BT35" s="89"/>
      <c r="BU35" s="89"/>
      <c r="BV35" s="89"/>
      <c r="BW35" s="89"/>
      <c r="BX35" s="89"/>
      <c r="BY35" s="89"/>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89"/>
      <c r="BN36" s="89"/>
      <c r="BO36" s="89"/>
      <c r="BP36" s="89"/>
      <c r="BQ36" s="89"/>
      <c r="BR36" s="89"/>
      <c r="BS36" s="89"/>
      <c r="BT36" s="89"/>
      <c r="BU36" s="89"/>
      <c r="BV36" s="89"/>
      <c r="BW36" s="89"/>
      <c r="BX36" s="89"/>
      <c r="BY36" s="89"/>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89"/>
      <c r="BN37" s="89"/>
      <c r="BO37" s="89"/>
      <c r="BP37" s="89"/>
      <c r="BQ37" s="89"/>
      <c r="BR37" s="89"/>
      <c r="BS37" s="89"/>
      <c r="BT37" s="89"/>
      <c r="BU37" s="89"/>
      <c r="BV37" s="89"/>
      <c r="BW37" s="89"/>
      <c r="BX37" s="89"/>
      <c r="BY37" s="89"/>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89"/>
      <c r="BN38" s="89"/>
      <c r="BO38" s="89"/>
      <c r="BP38" s="89"/>
      <c r="BQ38" s="89"/>
      <c r="BR38" s="89"/>
      <c r="BS38" s="89"/>
      <c r="BT38" s="89"/>
      <c r="BU38" s="89"/>
      <c r="BV38" s="89"/>
      <c r="BW38" s="89"/>
      <c r="BX38" s="89"/>
      <c r="BY38" s="89"/>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89"/>
      <c r="BN39" s="89"/>
      <c r="BO39" s="89"/>
      <c r="BP39" s="89"/>
      <c r="BQ39" s="89"/>
      <c r="BR39" s="89"/>
      <c r="BS39" s="89"/>
      <c r="BT39" s="89"/>
      <c r="BU39" s="89"/>
      <c r="BV39" s="89"/>
      <c r="BW39" s="89"/>
      <c r="BX39" s="89"/>
      <c r="BY39" s="89"/>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89"/>
      <c r="BN40" s="89"/>
      <c r="BO40" s="89"/>
      <c r="BP40" s="89"/>
      <c r="BQ40" s="89"/>
      <c r="BR40" s="89"/>
      <c r="BS40" s="89"/>
      <c r="BT40" s="89"/>
      <c r="BU40" s="89"/>
      <c r="BV40" s="89"/>
      <c r="BW40" s="89"/>
      <c r="BX40" s="89"/>
      <c r="BY40" s="89"/>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89"/>
      <c r="BN41" s="89"/>
      <c r="BO41" s="89"/>
      <c r="BP41" s="89"/>
      <c r="BQ41" s="89"/>
      <c r="BR41" s="89"/>
      <c r="BS41" s="89"/>
      <c r="BT41" s="89"/>
      <c r="BU41" s="89"/>
      <c r="BV41" s="89"/>
      <c r="BW41" s="89"/>
      <c r="BX41" s="89"/>
      <c r="BY41" s="89"/>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89"/>
      <c r="BN42" s="89"/>
      <c r="BO42" s="89"/>
      <c r="BP42" s="89"/>
      <c r="BQ42" s="89"/>
      <c r="BR42" s="89"/>
      <c r="BS42" s="89"/>
      <c r="BT42" s="89"/>
      <c r="BU42" s="89"/>
      <c r="BV42" s="89"/>
      <c r="BW42" s="89"/>
      <c r="BX42" s="89"/>
      <c r="BY42" s="89"/>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89"/>
      <c r="BN43" s="89"/>
      <c r="BO43" s="89"/>
      <c r="BP43" s="89"/>
      <c r="BQ43" s="89"/>
      <c r="BR43" s="89"/>
      <c r="BS43" s="89"/>
      <c r="BT43" s="89"/>
      <c r="BU43" s="89"/>
      <c r="BV43" s="89"/>
      <c r="BW43" s="89"/>
      <c r="BX43" s="89"/>
      <c r="BY43" s="89"/>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89"/>
      <c r="BN44" s="89"/>
      <c r="BO44" s="89"/>
      <c r="BP44" s="89"/>
      <c r="BQ44" s="89"/>
      <c r="BR44" s="89"/>
      <c r="BS44" s="89"/>
      <c r="BT44" s="89"/>
      <c r="BU44" s="89"/>
      <c r="BV44" s="89"/>
      <c r="BW44" s="89"/>
      <c r="BX44" s="89"/>
      <c r="BY44" s="89"/>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89"/>
      <c r="BN47" s="89"/>
      <c r="BO47" s="89"/>
      <c r="BP47" s="89"/>
      <c r="BQ47" s="89"/>
      <c r="BR47" s="89"/>
      <c r="BS47" s="89"/>
      <c r="BT47" s="89"/>
      <c r="BU47" s="89"/>
      <c r="BV47" s="89"/>
      <c r="BW47" s="89"/>
      <c r="BX47" s="89"/>
      <c r="BY47" s="89"/>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89"/>
      <c r="BN48" s="89"/>
      <c r="BO48" s="89"/>
      <c r="BP48" s="89"/>
      <c r="BQ48" s="89"/>
      <c r="BR48" s="89"/>
      <c r="BS48" s="89"/>
      <c r="BT48" s="89"/>
      <c r="BU48" s="89"/>
      <c r="BV48" s="89"/>
      <c r="BW48" s="89"/>
      <c r="BX48" s="89"/>
      <c r="BY48" s="89"/>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89"/>
      <c r="BN49" s="89"/>
      <c r="BO49" s="89"/>
      <c r="BP49" s="89"/>
      <c r="BQ49" s="89"/>
      <c r="BR49" s="89"/>
      <c r="BS49" s="89"/>
      <c r="BT49" s="89"/>
      <c r="BU49" s="89"/>
      <c r="BV49" s="89"/>
      <c r="BW49" s="89"/>
      <c r="BX49" s="89"/>
      <c r="BY49" s="89"/>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89"/>
      <c r="BN50" s="89"/>
      <c r="BO50" s="89"/>
      <c r="BP50" s="89"/>
      <c r="BQ50" s="89"/>
      <c r="BR50" s="89"/>
      <c r="BS50" s="89"/>
      <c r="BT50" s="89"/>
      <c r="BU50" s="89"/>
      <c r="BV50" s="89"/>
      <c r="BW50" s="89"/>
      <c r="BX50" s="89"/>
      <c r="BY50" s="89"/>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89"/>
      <c r="BN51" s="89"/>
      <c r="BO51" s="89"/>
      <c r="BP51" s="89"/>
      <c r="BQ51" s="89"/>
      <c r="BR51" s="89"/>
      <c r="BS51" s="89"/>
      <c r="BT51" s="89"/>
      <c r="BU51" s="89"/>
      <c r="BV51" s="89"/>
      <c r="BW51" s="89"/>
      <c r="BX51" s="89"/>
      <c r="BY51" s="89"/>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89"/>
      <c r="BN52" s="89"/>
      <c r="BO52" s="89"/>
      <c r="BP52" s="89"/>
      <c r="BQ52" s="89"/>
      <c r="BR52" s="89"/>
      <c r="BS52" s="89"/>
      <c r="BT52" s="89"/>
      <c r="BU52" s="89"/>
      <c r="BV52" s="89"/>
      <c r="BW52" s="89"/>
      <c r="BX52" s="89"/>
      <c r="BY52" s="89"/>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89"/>
      <c r="BN53" s="89"/>
      <c r="BO53" s="89"/>
      <c r="BP53" s="89"/>
      <c r="BQ53" s="89"/>
      <c r="BR53" s="89"/>
      <c r="BS53" s="89"/>
      <c r="BT53" s="89"/>
      <c r="BU53" s="89"/>
      <c r="BV53" s="89"/>
      <c r="BW53" s="89"/>
      <c r="BX53" s="89"/>
      <c r="BY53" s="89"/>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89"/>
      <c r="BN54" s="89"/>
      <c r="BO54" s="89"/>
      <c r="BP54" s="89"/>
      <c r="BQ54" s="89"/>
      <c r="BR54" s="89"/>
      <c r="BS54" s="89"/>
      <c r="BT54" s="89"/>
      <c r="BU54" s="89"/>
      <c r="BV54" s="89"/>
      <c r="BW54" s="89"/>
      <c r="BX54" s="89"/>
      <c r="BY54" s="89"/>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89"/>
      <c r="BN55" s="89"/>
      <c r="BO55" s="89"/>
      <c r="BP55" s="89"/>
      <c r="BQ55" s="89"/>
      <c r="BR55" s="89"/>
      <c r="BS55" s="89"/>
      <c r="BT55" s="89"/>
      <c r="BU55" s="89"/>
      <c r="BV55" s="89"/>
      <c r="BW55" s="89"/>
      <c r="BX55" s="89"/>
      <c r="BY55" s="89"/>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89"/>
      <c r="BN56" s="89"/>
      <c r="BO56" s="89"/>
      <c r="BP56" s="89"/>
      <c r="BQ56" s="89"/>
      <c r="BR56" s="89"/>
      <c r="BS56" s="89"/>
      <c r="BT56" s="89"/>
      <c r="BU56" s="89"/>
      <c r="BV56" s="89"/>
      <c r="BW56" s="89"/>
      <c r="BX56" s="89"/>
      <c r="BY56" s="89"/>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89"/>
      <c r="BN57" s="89"/>
      <c r="BO57" s="89"/>
      <c r="BP57" s="89"/>
      <c r="BQ57" s="89"/>
      <c r="BR57" s="89"/>
      <c r="BS57" s="89"/>
      <c r="BT57" s="89"/>
      <c r="BU57" s="89"/>
      <c r="BV57" s="89"/>
      <c r="BW57" s="89"/>
      <c r="BX57" s="89"/>
      <c r="BY57" s="89"/>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89"/>
      <c r="BN58" s="89"/>
      <c r="BO58" s="89"/>
      <c r="BP58" s="89"/>
      <c r="BQ58" s="89"/>
      <c r="BR58" s="89"/>
      <c r="BS58" s="89"/>
      <c r="BT58" s="89"/>
      <c r="BU58" s="89"/>
      <c r="BV58" s="89"/>
      <c r="BW58" s="89"/>
      <c r="BX58" s="89"/>
      <c r="BY58" s="89"/>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89"/>
      <c r="BN59" s="89"/>
      <c r="BO59" s="89"/>
      <c r="BP59" s="89"/>
      <c r="BQ59" s="89"/>
      <c r="BR59" s="89"/>
      <c r="BS59" s="89"/>
      <c r="BT59" s="89"/>
      <c r="BU59" s="89"/>
      <c r="BV59" s="89"/>
      <c r="BW59" s="89"/>
      <c r="BX59" s="89"/>
      <c r="BY59" s="89"/>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1"/>
      <c r="BM60" s="89"/>
      <c r="BN60" s="89"/>
      <c r="BO60" s="89"/>
      <c r="BP60" s="89"/>
      <c r="BQ60" s="89"/>
      <c r="BR60" s="89"/>
      <c r="BS60" s="89"/>
      <c r="BT60" s="89"/>
      <c r="BU60" s="89"/>
      <c r="BV60" s="89"/>
      <c r="BW60" s="89"/>
      <c r="BX60" s="89"/>
      <c r="BY60" s="89"/>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1"/>
      <c r="BM61" s="89"/>
      <c r="BN61" s="89"/>
      <c r="BO61" s="89"/>
      <c r="BP61" s="89"/>
      <c r="BQ61" s="89"/>
      <c r="BR61" s="89"/>
      <c r="BS61" s="89"/>
      <c r="BT61" s="89"/>
      <c r="BU61" s="89"/>
      <c r="BV61" s="89"/>
      <c r="BW61" s="89"/>
      <c r="BX61" s="89"/>
      <c r="BY61" s="89"/>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89"/>
      <c r="BN62" s="89"/>
      <c r="BO62" s="89"/>
      <c r="BP62" s="89"/>
      <c r="BQ62" s="89"/>
      <c r="BR62" s="89"/>
      <c r="BS62" s="89"/>
      <c r="BT62" s="89"/>
      <c r="BU62" s="89"/>
      <c r="BV62" s="89"/>
      <c r="BW62" s="89"/>
      <c r="BX62" s="89"/>
      <c r="BY62" s="89"/>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89"/>
      <c r="BN63" s="89"/>
      <c r="BO63" s="89"/>
      <c r="BP63" s="89"/>
      <c r="BQ63" s="89"/>
      <c r="BR63" s="89"/>
      <c r="BS63" s="89"/>
      <c r="BT63" s="89"/>
      <c r="BU63" s="89"/>
      <c r="BV63" s="89"/>
      <c r="BW63" s="89"/>
      <c r="BX63" s="89"/>
      <c r="BY63" s="89"/>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110</v>
      </c>
      <c r="BM66" s="89"/>
      <c r="BN66" s="89"/>
      <c r="BO66" s="89"/>
      <c r="BP66" s="89"/>
      <c r="BQ66" s="89"/>
      <c r="BR66" s="89"/>
      <c r="BS66" s="89"/>
      <c r="BT66" s="89"/>
      <c r="BU66" s="89"/>
      <c r="BV66" s="89"/>
      <c r="BW66" s="89"/>
      <c r="BX66" s="89"/>
      <c r="BY66" s="89"/>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89"/>
      <c r="BN67" s="89"/>
      <c r="BO67" s="89"/>
      <c r="BP67" s="89"/>
      <c r="BQ67" s="89"/>
      <c r="BR67" s="89"/>
      <c r="BS67" s="89"/>
      <c r="BT67" s="89"/>
      <c r="BU67" s="89"/>
      <c r="BV67" s="89"/>
      <c r="BW67" s="89"/>
      <c r="BX67" s="89"/>
      <c r="BY67" s="89"/>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89"/>
      <c r="BN68" s="89"/>
      <c r="BO68" s="89"/>
      <c r="BP68" s="89"/>
      <c r="BQ68" s="89"/>
      <c r="BR68" s="89"/>
      <c r="BS68" s="89"/>
      <c r="BT68" s="89"/>
      <c r="BU68" s="89"/>
      <c r="BV68" s="89"/>
      <c r="BW68" s="89"/>
      <c r="BX68" s="89"/>
      <c r="BY68" s="89"/>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89"/>
      <c r="BN69" s="89"/>
      <c r="BO69" s="89"/>
      <c r="BP69" s="89"/>
      <c r="BQ69" s="89"/>
      <c r="BR69" s="89"/>
      <c r="BS69" s="89"/>
      <c r="BT69" s="89"/>
      <c r="BU69" s="89"/>
      <c r="BV69" s="89"/>
      <c r="BW69" s="89"/>
      <c r="BX69" s="89"/>
      <c r="BY69" s="89"/>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89"/>
      <c r="BN70" s="89"/>
      <c r="BO70" s="89"/>
      <c r="BP70" s="89"/>
      <c r="BQ70" s="89"/>
      <c r="BR70" s="89"/>
      <c r="BS70" s="89"/>
      <c r="BT70" s="89"/>
      <c r="BU70" s="89"/>
      <c r="BV70" s="89"/>
      <c r="BW70" s="89"/>
      <c r="BX70" s="89"/>
      <c r="BY70" s="89"/>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89"/>
      <c r="BN71" s="89"/>
      <c r="BO71" s="89"/>
      <c r="BP71" s="89"/>
      <c r="BQ71" s="89"/>
      <c r="BR71" s="89"/>
      <c r="BS71" s="89"/>
      <c r="BT71" s="89"/>
      <c r="BU71" s="89"/>
      <c r="BV71" s="89"/>
      <c r="BW71" s="89"/>
      <c r="BX71" s="89"/>
      <c r="BY71" s="89"/>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89"/>
      <c r="BN72" s="89"/>
      <c r="BO72" s="89"/>
      <c r="BP72" s="89"/>
      <c r="BQ72" s="89"/>
      <c r="BR72" s="89"/>
      <c r="BS72" s="89"/>
      <c r="BT72" s="89"/>
      <c r="BU72" s="89"/>
      <c r="BV72" s="89"/>
      <c r="BW72" s="89"/>
      <c r="BX72" s="89"/>
      <c r="BY72" s="89"/>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89"/>
      <c r="BN73" s="89"/>
      <c r="BO73" s="89"/>
      <c r="BP73" s="89"/>
      <c r="BQ73" s="89"/>
      <c r="BR73" s="89"/>
      <c r="BS73" s="89"/>
      <c r="BT73" s="89"/>
      <c r="BU73" s="89"/>
      <c r="BV73" s="89"/>
      <c r="BW73" s="89"/>
      <c r="BX73" s="89"/>
      <c r="BY73" s="89"/>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89"/>
      <c r="BN74" s="89"/>
      <c r="BO74" s="89"/>
      <c r="BP74" s="89"/>
      <c r="BQ74" s="89"/>
      <c r="BR74" s="89"/>
      <c r="BS74" s="89"/>
      <c r="BT74" s="89"/>
      <c r="BU74" s="89"/>
      <c r="BV74" s="89"/>
      <c r="BW74" s="89"/>
      <c r="BX74" s="89"/>
      <c r="BY74" s="89"/>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89"/>
      <c r="BN75" s="89"/>
      <c r="BO75" s="89"/>
      <c r="BP75" s="89"/>
      <c r="BQ75" s="89"/>
      <c r="BR75" s="89"/>
      <c r="BS75" s="89"/>
      <c r="BT75" s="89"/>
      <c r="BU75" s="89"/>
      <c r="BV75" s="89"/>
      <c r="BW75" s="89"/>
      <c r="BX75" s="89"/>
      <c r="BY75" s="89"/>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89"/>
      <c r="BN76" s="89"/>
      <c r="BO76" s="89"/>
      <c r="BP76" s="89"/>
      <c r="BQ76" s="89"/>
      <c r="BR76" s="89"/>
      <c r="BS76" s="89"/>
      <c r="BT76" s="89"/>
      <c r="BU76" s="89"/>
      <c r="BV76" s="89"/>
      <c r="BW76" s="89"/>
      <c r="BX76" s="89"/>
      <c r="BY76" s="89"/>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89"/>
      <c r="BN77" s="89"/>
      <c r="BO77" s="89"/>
      <c r="BP77" s="89"/>
      <c r="BQ77" s="89"/>
      <c r="BR77" s="89"/>
      <c r="BS77" s="89"/>
      <c r="BT77" s="89"/>
      <c r="BU77" s="89"/>
      <c r="BV77" s="89"/>
      <c r="BW77" s="89"/>
      <c r="BX77" s="89"/>
      <c r="BY77" s="89"/>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89"/>
      <c r="BN78" s="89"/>
      <c r="BO78" s="89"/>
      <c r="BP78" s="89"/>
      <c r="BQ78" s="89"/>
      <c r="BR78" s="89"/>
      <c r="BS78" s="89"/>
      <c r="BT78" s="89"/>
      <c r="BU78" s="89"/>
      <c r="BV78" s="89"/>
      <c r="BW78" s="89"/>
      <c r="BX78" s="89"/>
      <c r="BY78" s="89"/>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89"/>
      <c r="BN79" s="89"/>
      <c r="BO79" s="89"/>
      <c r="BP79" s="89"/>
      <c r="BQ79" s="89"/>
      <c r="BR79" s="89"/>
      <c r="BS79" s="89"/>
      <c r="BT79" s="89"/>
      <c r="BU79" s="89"/>
      <c r="BV79" s="89"/>
      <c r="BW79" s="89"/>
      <c r="BX79" s="89"/>
      <c r="BY79" s="89"/>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89"/>
      <c r="BN80" s="89"/>
      <c r="BO80" s="89"/>
      <c r="BP80" s="89"/>
      <c r="BQ80" s="89"/>
      <c r="BR80" s="89"/>
      <c r="BS80" s="89"/>
      <c r="BT80" s="89"/>
      <c r="BU80" s="89"/>
      <c r="BV80" s="89"/>
      <c r="BW80" s="89"/>
      <c r="BX80" s="89"/>
      <c r="BY80" s="89"/>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89"/>
      <c r="BN81" s="89"/>
      <c r="BO81" s="89"/>
      <c r="BP81" s="89"/>
      <c r="BQ81" s="89"/>
      <c r="BR81" s="89"/>
      <c r="BS81" s="89"/>
      <c r="BT81" s="89"/>
      <c r="BU81" s="89"/>
      <c r="BV81" s="89"/>
      <c r="BW81" s="89"/>
      <c r="BX81" s="89"/>
      <c r="BY81" s="89"/>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6PIN62AZdreNmpGUZoVev5e9uuN6z0OWxF49UGvMURmQBRCYd+rCkkAY4+cltO2Oc9cSTDastRoxjk4Gqy/cKg==" saltValue="TjstjFCVh8Haefnt9CMSK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462250</v>
      </c>
      <c r="D6" s="20">
        <f t="shared" si="3"/>
        <v>46</v>
      </c>
      <c r="E6" s="20">
        <f t="shared" si="3"/>
        <v>1</v>
      </c>
      <c r="F6" s="20">
        <f t="shared" si="3"/>
        <v>0</v>
      </c>
      <c r="G6" s="20">
        <f t="shared" si="3"/>
        <v>1</v>
      </c>
      <c r="H6" s="20" t="str">
        <f t="shared" si="3"/>
        <v>鹿児島県　姶良市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70.33</v>
      </c>
      <c r="P6" s="21">
        <f t="shared" si="3"/>
        <v>99.12</v>
      </c>
      <c r="Q6" s="21">
        <f t="shared" si="3"/>
        <v>2808</v>
      </c>
      <c r="R6" s="21">
        <f t="shared" si="3"/>
        <v>77904</v>
      </c>
      <c r="S6" s="21">
        <f t="shared" si="3"/>
        <v>231.25</v>
      </c>
      <c r="T6" s="21">
        <f t="shared" si="3"/>
        <v>336.88</v>
      </c>
      <c r="U6" s="21">
        <f t="shared" si="3"/>
        <v>77056</v>
      </c>
      <c r="V6" s="21">
        <f t="shared" si="3"/>
        <v>83.09</v>
      </c>
      <c r="W6" s="21">
        <f t="shared" si="3"/>
        <v>927.38</v>
      </c>
      <c r="X6" s="22">
        <f>IF(X7="",NA(),X7)</f>
        <v>123.65</v>
      </c>
      <c r="Y6" s="22">
        <f t="shared" ref="Y6:AG6" si="4">IF(Y7="",NA(),Y7)</f>
        <v>120.87</v>
      </c>
      <c r="Z6" s="22">
        <f t="shared" si="4"/>
        <v>122.14</v>
      </c>
      <c r="AA6" s="22">
        <f t="shared" si="4"/>
        <v>124.8</v>
      </c>
      <c r="AB6" s="22">
        <f t="shared" si="4"/>
        <v>122.91</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606.92999999999995</v>
      </c>
      <c r="AU6" s="22">
        <f t="shared" ref="AU6:BC6" si="6">IF(AU7="",NA(),AU7)</f>
        <v>523.9</v>
      </c>
      <c r="AV6" s="22">
        <f t="shared" si="6"/>
        <v>537.11</v>
      </c>
      <c r="AW6" s="22">
        <f t="shared" si="6"/>
        <v>468.44</v>
      </c>
      <c r="AX6" s="22">
        <f t="shared" si="6"/>
        <v>443.32</v>
      </c>
      <c r="AY6" s="22">
        <f t="shared" si="6"/>
        <v>355.5</v>
      </c>
      <c r="AZ6" s="22">
        <f t="shared" si="6"/>
        <v>349.83</v>
      </c>
      <c r="BA6" s="22">
        <f t="shared" si="6"/>
        <v>360.86</v>
      </c>
      <c r="BB6" s="22">
        <f t="shared" si="6"/>
        <v>350.79</v>
      </c>
      <c r="BC6" s="22">
        <f t="shared" si="6"/>
        <v>354.57</v>
      </c>
      <c r="BD6" s="21" t="str">
        <f>IF(BD7="","",IF(BD7="-","【-】","【"&amp;SUBSTITUTE(TEXT(BD7,"#,##0.00"),"-","△")&amp;"】"))</f>
        <v>【261.51】</v>
      </c>
      <c r="BE6" s="22">
        <f>IF(BE7="",NA(),BE7)</f>
        <v>355.98</v>
      </c>
      <c r="BF6" s="22">
        <f t="shared" ref="BF6:BN6" si="7">IF(BF7="",NA(),BF7)</f>
        <v>350.42</v>
      </c>
      <c r="BG6" s="22">
        <f t="shared" si="7"/>
        <v>357.41</v>
      </c>
      <c r="BH6" s="22">
        <f t="shared" si="7"/>
        <v>358.16</v>
      </c>
      <c r="BI6" s="22">
        <f t="shared" si="7"/>
        <v>355.93</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111.63</v>
      </c>
      <c r="BQ6" s="22">
        <f t="shared" ref="BQ6:BY6" si="8">IF(BQ7="",NA(),BQ7)</f>
        <v>108.03</v>
      </c>
      <c r="BR6" s="22">
        <f t="shared" si="8"/>
        <v>110.78</v>
      </c>
      <c r="BS6" s="22">
        <f t="shared" si="8"/>
        <v>113.53</v>
      </c>
      <c r="BT6" s="22">
        <f t="shared" si="8"/>
        <v>112.78</v>
      </c>
      <c r="BU6" s="22">
        <f t="shared" si="8"/>
        <v>104.57</v>
      </c>
      <c r="BV6" s="22">
        <f t="shared" si="8"/>
        <v>103.54</v>
      </c>
      <c r="BW6" s="22">
        <f t="shared" si="8"/>
        <v>103.32</v>
      </c>
      <c r="BX6" s="22">
        <f t="shared" si="8"/>
        <v>100.85</v>
      </c>
      <c r="BY6" s="22">
        <f t="shared" si="8"/>
        <v>103.79</v>
      </c>
      <c r="BZ6" s="21" t="str">
        <f>IF(BZ7="","",IF(BZ7="-","【-】","【"&amp;SUBSTITUTE(TEXT(BZ7,"#,##0.00"),"-","△")&amp;"】"))</f>
        <v>【102.35】</v>
      </c>
      <c r="CA6" s="22">
        <f>IF(CA7="",NA(),CA7)</f>
        <v>127.19</v>
      </c>
      <c r="CB6" s="22">
        <f t="shared" ref="CB6:CJ6" si="9">IF(CB7="",NA(),CB7)</f>
        <v>131.6</v>
      </c>
      <c r="CC6" s="22">
        <f t="shared" si="9"/>
        <v>128.41999999999999</v>
      </c>
      <c r="CD6" s="22">
        <f t="shared" si="9"/>
        <v>124.92</v>
      </c>
      <c r="CE6" s="22">
        <f t="shared" si="9"/>
        <v>126.01</v>
      </c>
      <c r="CF6" s="22">
        <f t="shared" si="9"/>
        <v>165.47</v>
      </c>
      <c r="CG6" s="22">
        <f t="shared" si="9"/>
        <v>167.46</v>
      </c>
      <c r="CH6" s="22">
        <f t="shared" si="9"/>
        <v>168.56</v>
      </c>
      <c r="CI6" s="22">
        <f t="shared" si="9"/>
        <v>167.1</v>
      </c>
      <c r="CJ6" s="22">
        <f t="shared" si="9"/>
        <v>167.86</v>
      </c>
      <c r="CK6" s="21" t="str">
        <f>IF(CK7="","",IF(CK7="-","【-】","【"&amp;SUBSTITUTE(TEXT(CK7,"#,##0.00"),"-","△")&amp;"】"))</f>
        <v>【167.74】</v>
      </c>
      <c r="CL6" s="22">
        <f>IF(CL7="",NA(),CL7)</f>
        <v>56.71</v>
      </c>
      <c r="CM6" s="22">
        <f t="shared" ref="CM6:CU6" si="10">IF(CM7="",NA(),CM7)</f>
        <v>56.33</v>
      </c>
      <c r="CN6" s="22">
        <f t="shared" si="10"/>
        <v>57.18</v>
      </c>
      <c r="CO6" s="22">
        <f t="shared" si="10"/>
        <v>58.75</v>
      </c>
      <c r="CP6" s="22">
        <f t="shared" si="10"/>
        <v>58.78</v>
      </c>
      <c r="CQ6" s="22">
        <f t="shared" si="10"/>
        <v>59.74</v>
      </c>
      <c r="CR6" s="22">
        <f t="shared" si="10"/>
        <v>59.46</v>
      </c>
      <c r="CS6" s="22">
        <f t="shared" si="10"/>
        <v>59.51</v>
      </c>
      <c r="CT6" s="22">
        <f t="shared" si="10"/>
        <v>59.91</v>
      </c>
      <c r="CU6" s="22">
        <f t="shared" si="10"/>
        <v>59.4</v>
      </c>
      <c r="CV6" s="21" t="str">
        <f>IF(CV7="","",IF(CV7="-","【-】","【"&amp;SUBSTITUTE(TEXT(CV7,"#,##0.00"),"-","△")&amp;"】"))</f>
        <v>【60.29】</v>
      </c>
      <c r="CW6" s="22">
        <f>IF(CW7="",NA(),CW7)</f>
        <v>92.26</v>
      </c>
      <c r="CX6" s="22">
        <f t="shared" ref="CX6:DF6" si="11">IF(CX7="",NA(),CX7)</f>
        <v>93.49</v>
      </c>
      <c r="CY6" s="22">
        <f t="shared" si="11"/>
        <v>91.7</v>
      </c>
      <c r="CZ6" s="22">
        <f t="shared" si="11"/>
        <v>90.93</v>
      </c>
      <c r="DA6" s="22">
        <f t="shared" si="11"/>
        <v>90.3</v>
      </c>
      <c r="DB6" s="22">
        <f t="shared" si="11"/>
        <v>87.28</v>
      </c>
      <c r="DC6" s="22">
        <f t="shared" si="11"/>
        <v>87.41</v>
      </c>
      <c r="DD6" s="22">
        <f t="shared" si="11"/>
        <v>87.08</v>
      </c>
      <c r="DE6" s="22">
        <f t="shared" si="11"/>
        <v>87.26</v>
      </c>
      <c r="DF6" s="22">
        <f t="shared" si="11"/>
        <v>87.57</v>
      </c>
      <c r="DG6" s="21" t="str">
        <f>IF(DG7="","",IF(DG7="-","【-】","【"&amp;SUBSTITUTE(TEXT(DG7,"#,##0.00"),"-","△")&amp;"】"))</f>
        <v>【90.12】</v>
      </c>
      <c r="DH6" s="22">
        <f>IF(DH7="",NA(),DH7)</f>
        <v>45.85</v>
      </c>
      <c r="DI6" s="22">
        <f t="shared" ref="DI6:DQ6" si="12">IF(DI7="",NA(),DI7)</f>
        <v>46.79</v>
      </c>
      <c r="DJ6" s="22">
        <f t="shared" si="12"/>
        <v>46.73</v>
      </c>
      <c r="DK6" s="22">
        <f t="shared" si="12"/>
        <v>47.1</v>
      </c>
      <c r="DL6" s="22">
        <f t="shared" si="12"/>
        <v>47.92</v>
      </c>
      <c r="DM6" s="22">
        <f t="shared" si="12"/>
        <v>46.94</v>
      </c>
      <c r="DN6" s="22">
        <f t="shared" si="12"/>
        <v>47.62</v>
      </c>
      <c r="DO6" s="22">
        <f t="shared" si="12"/>
        <v>48.55</v>
      </c>
      <c r="DP6" s="22">
        <f t="shared" si="12"/>
        <v>49.2</v>
      </c>
      <c r="DQ6" s="22">
        <f t="shared" si="12"/>
        <v>50.01</v>
      </c>
      <c r="DR6" s="21" t="str">
        <f>IF(DR7="","",IF(DR7="-","【-】","【"&amp;SUBSTITUTE(TEXT(DR7,"#,##0.00"),"-","△")&amp;"】"))</f>
        <v>【50.88】</v>
      </c>
      <c r="DS6" s="22">
        <f>IF(DS7="",NA(),DS7)</f>
        <v>17.100000000000001</v>
      </c>
      <c r="DT6" s="22">
        <f t="shared" ref="DT6:EB6" si="13">IF(DT7="",NA(),DT7)</f>
        <v>18.100000000000001</v>
      </c>
      <c r="DU6" s="22">
        <f t="shared" si="13"/>
        <v>17.98</v>
      </c>
      <c r="DV6" s="22">
        <f t="shared" si="13"/>
        <v>19.82</v>
      </c>
      <c r="DW6" s="22">
        <f t="shared" si="13"/>
        <v>19.82</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1.91</v>
      </c>
      <c r="EE6" s="22">
        <f t="shared" ref="EE6:EM6" si="14">IF(EE7="",NA(),EE7)</f>
        <v>1.49</v>
      </c>
      <c r="EF6" s="22">
        <f t="shared" si="14"/>
        <v>1.96</v>
      </c>
      <c r="EG6" s="22">
        <f t="shared" si="14"/>
        <v>1.36</v>
      </c>
      <c r="EH6" s="22">
        <f t="shared" si="14"/>
        <v>1.36</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462250</v>
      </c>
      <c r="D7" s="24">
        <v>46</v>
      </c>
      <c r="E7" s="24">
        <v>1</v>
      </c>
      <c r="F7" s="24">
        <v>0</v>
      </c>
      <c r="G7" s="24">
        <v>1</v>
      </c>
      <c r="H7" s="24" t="s">
        <v>93</v>
      </c>
      <c r="I7" s="24" t="s">
        <v>94</v>
      </c>
      <c r="J7" s="24" t="s">
        <v>95</v>
      </c>
      <c r="K7" s="24" t="s">
        <v>96</v>
      </c>
      <c r="L7" s="24" t="s">
        <v>97</v>
      </c>
      <c r="M7" s="24" t="s">
        <v>98</v>
      </c>
      <c r="N7" s="25" t="s">
        <v>99</v>
      </c>
      <c r="O7" s="25">
        <v>70.33</v>
      </c>
      <c r="P7" s="25">
        <v>99.12</v>
      </c>
      <c r="Q7" s="25">
        <v>2808</v>
      </c>
      <c r="R7" s="25">
        <v>77904</v>
      </c>
      <c r="S7" s="25">
        <v>231.25</v>
      </c>
      <c r="T7" s="25">
        <v>336.88</v>
      </c>
      <c r="U7" s="25">
        <v>77056</v>
      </c>
      <c r="V7" s="25">
        <v>83.09</v>
      </c>
      <c r="W7" s="25">
        <v>927.38</v>
      </c>
      <c r="X7" s="25">
        <v>123.65</v>
      </c>
      <c r="Y7" s="25">
        <v>120.87</v>
      </c>
      <c r="Z7" s="25">
        <v>122.14</v>
      </c>
      <c r="AA7" s="25">
        <v>124.8</v>
      </c>
      <c r="AB7" s="25">
        <v>122.91</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606.92999999999995</v>
      </c>
      <c r="AU7" s="25">
        <v>523.9</v>
      </c>
      <c r="AV7" s="25">
        <v>537.11</v>
      </c>
      <c r="AW7" s="25">
        <v>468.44</v>
      </c>
      <c r="AX7" s="25">
        <v>443.32</v>
      </c>
      <c r="AY7" s="25">
        <v>355.5</v>
      </c>
      <c r="AZ7" s="25">
        <v>349.83</v>
      </c>
      <c r="BA7" s="25">
        <v>360.86</v>
      </c>
      <c r="BB7" s="25">
        <v>350.79</v>
      </c>
      <c r="BC7" s="25">
        <v>354.57</v>
      </c>
      <c r="BD7" s="25">
        <v>261.51</v>
      </c>
      <c r="BE7" s="25">
        <v>355.98</v>
      </c>
      <c r="BF7" s="25">
        <v>350.42</v>
      </c>
      <c r="BG7" s="25">
        <v>357.41</v>
      </c>
      <c r="BH7" s="25">
        <v>358.16</v>
      </c>
      <c r="BI7" s="25">
        <v>355.93</v>
      </c>
      <c r="BJ7" s="25">
        <v>312.58</v>
      </c>
      <c r="BK7" s="25">
        <v>314.87</v>
      </c>
      <c r="BL7" s="25">
        <v>309.27999999999997</v>
      </c>
      <c r="BM7" s="25">
        <v>322.92</v>
      </c>
      <c r="BN7" s="25">
        <v>303.45999999999998</v>
      </c>
      <c r="BO7" s="25">
        <v>265.16000000000003</v>
      </c>
      <c r="BP7" s="25">
        <v>111.63</v>
      </c>
      <c r="BQ7" s="25">
        <v>108.03</v>
      </c>
      <c r="BR7" s="25">
        <v>110.78</v>
      </c>
      <c r="BS7" s="25">
        <v>113.53</v>
      </c>
      <c r="BT7" s="25">
        <v>112.78</v>
      </c>
      <c r="BU7" s="25">
        <v>104.57</v>
      </c>
      <c r="BV7" s="25">
        <v>103.54</v>
      </c>
      <c r="BW7" s="25">
        <v>103.32</v>
      </c>
      <c r="BX7" s="25">
        <v>100.85</v>
      </c>
      <c r="BY7" s="25">
        <v>103.79</v>
      </c>
      <c r="BZ7" s="25">
        <v>102.35</v>
      </c>
      <c r="CA7" s="25">
        <v>127.19</v>
      </c>
      <c r="CB7" s="25">
        <v>131.6</v>
      </c>
      <c r="CC7" s="25">
        <v>128.41999999999999</v>
      </c>
      <c r="CD7" s="25">
        <v>124.92</v>
      </c>
      <c r="CE7" s="25">
        <v>126.01</v>
      </c>
      <c r="CF7" s="25">
        <v>165.47</v>
      </c>
      <c r="CG7" s="25">
        <v>167.46</v>
      </c>
      <c r="CH7" s="25">
        <v>168.56</v>
      </c>
      <c r="CI7" s="25">
        <v>167.1</v>
      </c>
      <c r="CJ7" s="25">
        <v>167.86</v>
      </c>
      <c r="CK7" s="25">
        <v>167.74</v>
      </c>
      <c r="CL7" s="25">
        <v>56.71</v>
      </c>
      <c r="CM7" s="25">
        <v>56.33</v>
      </c>
      <c r="CN7" s="25">
        <v>57.18</v>
      </c>
      <c r="CO7" s="25">
        <v>58.75</v>
      </c>
      <c r="CP7" s="25">
        <v>58.78</v>
      </c>
      <c r="CQ7" s="25">
        <v>59.74</v>
      </c>
      <c r="CR7" s="25">
        <v>59.46</v>
      </c>
      <c r="CS7" s="25">
        <v>59.51</v>
      </c>
      <c r="CT7" s="25">
        <v>59.91</v>
      </c>
      <c r="CU7" s="25">
        <v>59.4</v>
      </c>
      <c r="CV7" s="25">
        <v>60.29</v>
      </c>
      <c r="CW7" s="25">
        <v>92.26</v>
      </c>
      <c r="CX7" s="25">
        <v>93.49</v>
      </c>
      <c r="CY7" s="25">
        <v>91.7</v>
      </c>
      <c r="CZ7" s="25">
        <v>90.93</v>
      </c>
      <c r="DA7" s="25">
        <v>90.3</v>
      </c>
      <c r="DB7" s="25">
        <v>87.28</v>
      </c>
      <c r="DC7" s="25">
        <v>87.41</v>
      </c>
      <c r="DD7" s="25">
        <v>87.08</v>
      </c>
      <c r="DE7" s="25">
        <v>87.26</v>
      </c>
      <c r="DF7" s="25">
        <v>87.57</v>
      </c>
      <c r="DG7" s="25">
        <v>90.12</v>
      </c>
      <c r="DH7" s="25">
        <v>45.85</v>
      </c>
      <c r="DI7" s="25">
        <v>46.79</v>
      </c>
      <c r="DJ7" s="25">
        <v>46.73</v>
      </c>
      <c r="DK7" s="25">
        <v>47.1</v>
      </c>
      <c r="DL7" s="25">
        <v>47.92</v>
      </c>
      <c r="DM7" s="25">
        <v>46.94</v>
      </c>
      <c r="DN7" s="25">
        <v>47.62</v>
      </c>
      <c r="DO7" s="25">
        <v>48.55</v>
      </c>
      <c r="DP7" s="25">
        <v>49.2</v>
      </c>
      <c r="DQ7" s="25">
        <v>50.01</v>
      </c>
      <c r="DR7" s="25">
        <v>50.88</v>
      </c>
      <c r="DS7" s="25">
        <v>17.100000000000001</v>
      </c>
      <c r="DT7" s="25">
        <v>18.100000000000001</v>
      </c>
      <c r="DU7" s="25">
        <v>17.98</v>
      </c>
      <c r="DV7" s="25">
        <v>19.82</v>
      </c>
      <c r="DW7" s="25">
        <v>19.82</v>
      </c>
      <c r="DX7" s="25">
        <v>14.48</v>
      </c>
      <c r="DY7" s="25">
        <v>16.27</v>
      </c>
      <c r="DZ7" s="25">
        <v>17.11</v>
      </c>
      <c r="EA7" s="25">
        <v>18.329999999999998</v>
      </c>
      <c r="EB7" s="25">
        <v>20.27</v>
      </c>
      <c r="EC7" s="25">
        <v>22.3</v>
      </c>
      <c r="ED7" s="25">
        <v>1.91</v>
      </c>
      <c r="EE7" s="25">
        <v>1.49</v>
      </c>
      <c r="EF7" s="25">
        <v>1.96</v>
      </c>
      <c r="EG7" s="25">
        <v>1.36</v>
      </c>
      <c r="EH7" s="25">
        <v>1.36</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中西誠二</cp:lastModifiedBy>
  <cp:lastPrinted>2023-01-25T04:17:04Z</cp:lastPrinted>
  <dcterms:created xsi:type="dcterms:W3CDTF">2022-12-01T01:07:06Z</dcterms:created>
  <dcterms:modified xsi:type="dcterms:W3CDTF">2023-01-25T04:17:51Z</dcterms:modified>
  <cp:category/>
</cp:coreProperties>
</file>