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3XkRVlTLfVn6J8h3NWSTQ0nCArLJvSiTFEtYq62ZoMo8o5xovI8vhPVLJhcQ2zvEqDfHdBUr4ynuDt1OesvoQ==" workbookSaltValue="TUSf/shrhtAflGzEDrs4J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<sst xmlns="http://schemas.openxmlformats.org/spreadsheetml/2006/main" xmlns:r="http://schemas.openxmlformats.org/officeDocument/2006/relationships" count="114" uniqueCount="114">
  <si>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</si>
  <si>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</si>
  <si>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</si>
  <si>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</si>
  <si>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</si>
  <si>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</si>
  <si>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</si>
  <si>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</si>
  <si>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</si>
  <si>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</si>
  <si>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</si>
  <si>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</si>
  <si>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</si>
  <si>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</si>
  <si>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</si>
  <si>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</si>
  <si>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</si>
  <si>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</si>
  <si>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</si>
  <si>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</si>
  <si>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</si>
  <si>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</si>
  <si>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</si>
  <si>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</si>
  <si>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</si>
  <si>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</si>
  <si>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</si>
  <si>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</si>
  <si>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</si>
  <si>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</si>
  <si>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</si>
  <si>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</si>
  <si>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</si>
  <si>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</si>
  <si>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</si>
  <si>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</si>
  <si>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</si>
  <si>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</si>
  <si>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令和3年度全国平均</t>
    <rPh sb="0" eb="2">
      <t>レイワ</t>
    </rPh>
    <rPh sb="3" eb="5">
      <t>ネンド</t>
    </rPh>
    <phoneticPr fontId="1"/>
  </si>
  <si>
    <t>業種CD</t>
    <rPh sb="0" eb="2">
      <t>ギョウシュ</t>
    </rPh>
    <phoneticPr fontId="1"/>
  </si>
  <si>
    <t>事業CD</t>
    <rPh sb="0" eb="2">
      <t>ジギョウ</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</si>
  <si>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</si>
  <si>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</si>
  <si>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</si>
  <si>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</si>
  <si>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</si>
  <si>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</si>
  <si>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</si>
  <si>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</si>
  <si>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</si>
  <si>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</si>
  <si>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</si>
  <si>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</si>
  <si>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</si>
  <si>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</si>
  <si>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</si>
  <si>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</si>
  <si>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</si>
  <si>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</si>
  <si>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</si>
  <si>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</si>
  <si>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</si>
  <si>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</si>
  <si>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</si>
  <si>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</si>
  <si>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</si>
  <si>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</si>
  <si>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</si>
  <si>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</si>
  <si>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</si>
  <si>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</si>
  <si>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</si>
  <si>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</si>
  <si>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</si>
  <si>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</si>
  <si>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</si>
  <si>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</si>
  <si>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</si>
  <si>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</si>
  <si>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</si>
  <si>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</si>
  <si>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</si>
  <si>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</si>
  <si>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</si>
  <si>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</si>
  <si>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</si>
  <si>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</si>
  <si>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</si>
  <si>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</si>
  <si>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</si>
  <si>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</si>
  <si>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</si>
  <si>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</si>
  <si>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</si>
  <si>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</si>
  <si>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十島村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</si>
  <si>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</si>
  <si>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</si>
  <si>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</si>
  <si>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</si>
  <si>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</si>
  <si>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</si>
  <si>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</si>
  <si>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</si>
  <si>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</si>
  <si>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</si>
  <si>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</si>
  <si>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</si>
  <si>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</si>
  <si>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</si>
  <si>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</si>
  <si>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管路等、施設の老朽化も進んでおり、漏水事故等の発生も危惧されているが、財源との兼ね合いもあり管路更新率は0.35%と類似団体と比較して低い値になっている。現状を踏まえると管路の更新投資を増やす必要性が高いと判断されることから、財源確保に向け経営改善や投資のあり方等について見直しを図っていく必要がある。</t>
    <rPh sb="68" eb="69">
      <t>ヒク</t>
    </rPh>
    <phoneticPr fontId="1"/>
  </si>
  <si>
    <t>・収益的収支比率については、前年度より微減し、全国平均値を下回っているとともに100%を超えておらず、継続して赤字経営となっているため、引き続き、経営状況にあわせた料金体系の見直し等、増収対策が必要と考えられる。
　企業債残高対給水収益比率については、平成23年度以降、全国平均値を下回っていたが、元年度は増加に転じた。企業債残高に対し料金収入は多い状況となっているが、これまでの事業費規模で投資を継続した場合、令和10年前後に企業債残高及び償還金返済額のピークを迎える見込みとなっている。
　料金回収率については、営業収益(料金収入)に比べ、施設等の老朽化に伴う修繕費用が増加していることにより40%前後で推移している。日頃の定期的な保守管理体制の徹底等、適切な維持管理に努め支出額を抑えていく必要がある。
　給水原価についても料金回収率同様、引き続き適切な維持管理に努め支出額を抑えていく必要がある。
　施設利用率については、類似団体平均値よりも上回っていることから、施設の効率性は、高いものと推測するが、今後も引き続き適切な施設利用を図りたい。
　有収率についても、類似団体平均値より上回っているものの、今後も引き続き適切な施設管理に努め有収率の維持、上昇を図りたい。</t>
    <rPh sb="19" eb="21">
      <t>ビゲン</t>
    </rPh>
    <rPh sb="465" eb="467">
      <t>シセツ</t>
    </rPh>
    <rPh sb="467" eb="469">
      <t>リヨウ</t>
    </rPh>
    <phoneticPr fontId="1"/>
  </si>
  <si>
    <t>・施設利用率、有収率では、類似団体平均と比較して高い値で推移している。収益的収支比率も平均値より低い数値で推移していることから、施設の維持管理経費等をはじめとするコストの削減を徹底していく必要がある。
　また、管路等、施設の老朽化への対応については、今後さらに対策経費が増加することが見込まれることから、財源確保に向け経営改善や投資のあり方等について見直しを図っていく必要がある。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</si>
</sst>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3.45</c:v>
                </c:pt>
                <c:pt idx="1">
                  <c:v>5.98</c:v>
                </c:pt>
                <c:pt idx="2">
                  <c:v>2.2200000000000002</c:v>
                </c:pt>
                <c:pt idx="3">
                  <c:v>1</c:v>
                </c:pt>
                <c:pt idx="4">
                  <c:v>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0.56999999999999995</c:v>
                </c:pt>
                <c:pt idx="1">
                  <c:v>0.62</c:v>
                </c:pt>
                <c:pt idx="2">
                  <c:v>0.39</c:v>
                </c:pt>
                <c:pt idx="3">
                  <c:v>0.61</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79.790000000000006</c:v>
                </c:pt>
                <c:pt idx="1">
                  <c:v>74.47</c:v>
                </c:pt>
                <c:pt idx="2">
                  <c:v>69.760000000000005</c:v>
                </c:pt>
                <c:pt idx="3">
                  <c:v>63.81</c:v>
                </c:pt>
                <c:pt idx="4">
                  <c:v>67.959999999999994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47.95</c:v>
                </c:pt>
                <c:pt idx="1">
                  <c:v>48.26</c:v>
                </c:pt>
                <c:pt idx="2">
                  <c:v>48.01</c:v>
                </c:pt>
                <c:pt idx="3">
                  <c:v>49.08</c:v>
                </c:pt>
                <c:pt idx="4">
                  <c:v>51.46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88.89</c:v>
                </c:pt>
                <c:pt idx="1">
                  <c:v>87.15</c:v>
                </c:pt>
                <c:pt idx="2">
                  <c:v>78.430000000000007</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74.900000000000006</c:v>
                </c:pt>
                <c:pt idx="1">
                  <c:v>72.72</c:v>
                </c:pt>
                <c:pt idx="2">
                  <c:v>72.75</c:v>
                </c:pt>
                <c:pt idx="3">
                  <c:v>71.27</c:v>
                </c:pt>
                <c:pt idx="4">
                  <c:v>68.58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68.569999999999993</c:v>
                </c:pt>
                <c:pt idx="1">
                  <c:v>68.64</c:v>
                </c:pt>
                <c:pt idx="2">
                  <c:v>73.89</c:v>
                </c:pt>
                <c:pt idx="3">
                  <c:v>67.290000000000006</c:v>
                </c:pt>
                <c:pt idx="4">
                  <c:v>67.180000000000007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74.05</c:v>
                </c:pt>
                <c:pt idx="1">
                  <c:v>73.25</c:v>
                </c:pt>
                <c:pt idx="2">
                  <c:v>75.06</c:v>
                </c:pt>
                <c:pt idx="3">
                  <c:v>73.22</c:v>
                </c:pt>
                <c:pt idx="4">
                  <c:v>69.05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1275.05</c:v>
                </c:pt>
                <c:pt idx="1">
                  <c:v>1202.4100000000001</c:v>
                </c:pt>
                <c:pt idx="2">
                  <c:v>1431.65</c:v>
                </c:pt>
                <c:pt idx="3">
                  <c:v>1170.04</c:v>
                </c:pt>
                <c:pt idx="4">
                  <c:v>2004.48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1302.33</c:v>
                </c:pt>
                <c:pt idx="1">
                  <c:v>1274.21</c:v>
                </c:pt>
                <c:pt idx="2">
                  <c:v>1183.92</c:v>
                </c:pt>
                <c:pt idx="3">
                  <c:v>1128.72</c:v>
                </c:pt>
                <c:pt idx="4">
                  <c:v>1125.25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39.659999999999997</c:v>
                </c:pt>
                <c:pt idx="1">
                  <c:v>47.86</c:v>
                </c:pt>
                <c:pt idx="2">
                  <c:v>31.24</c:v>
                </c:pt>
                <c:pt idx="3">
                  <c:v>43.17</c:v>
                </c:pt>
                <c:pt idx="4">
                  <c:v>44.94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40.89</c:v>
                </c:pt>
                <c:pt idx="1">
                  <c:v>41.25</c:v>
                </c:pt>
                <c:pt idx="2">
                  <c:v>42.5</c:v>
                </c:pt>
                <c:pt idx="3">
                  <c:v>41.84</c:v>
                </c:pt>
                <c:pt idx="4">
                  <c:v>41.44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320.01</c:v>
                </c:pt>
                <c:pt idx="1">
                  <c:v>339.49</c:v>
                </c:pt>
                <c:pt idx="2">
                  <c:v>523.41</c:v>
                </c:pt>
                <c:pt idx="3">
                  <c:v>388.83</c:v>
                </c:pt>
                <c:pt idx="4">
                  <c:v>373.75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383.2</c:v>
                </c:pt>
                <c:pt idx="1">
                  <c:v>383.25</c:v>
                </c:pt>
                <c:pt idx="2">
                  <c:v>377.72</c:v>
                </c:pt>
                <c:pt idx="3">
                  <c:v>390.47</c:v>
                </c:pt>
                <c:pt idx="4">
                  <c:v>403.61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6" zoomScale="70" zoomScaleNormal="7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鹿児島県　十島村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9</v>
      </c>
      <c r="J7" s="5"/>
      <c r="K7" s="5"/>
      <c r="L7" s="5"/>
      <c r="M7" s="5"/>
      <c r="N7" s="5"/>
      <c r="O7" s="5"/>
      <c r="P7" s="5" t="s">
        <v>4</v>
      </c>
      <c r="Q7" s="5"/>
      <c r="R7" s="5"/>
      <c r="S7" s="5"/>
      <c r="T7" s="5"/>
      <c r="U7" s="5"/>
      <c r="V7" s="5"/>
      <c r="W7" s="5" t="s">
        <v>11</v>
      </c>
      <c r="X7" s="5"/>
      <c r="Y7" s="5"/>
      <c r="Z7" s="5"/>
      <c r="AA7" s="5"/>
      <c r="AB7" s="5"/>
      <c r="AC7" s="5"/>
      <c r="AD7" s="5" t="s">
        <v>15</v>
      </c>
      <c r="AE7" s="5"/>
      <c r="AF7" s="5"/>
      <c r="AG7" s="5"/>
      <c r="AH7" s="5"/>
      <c r="AI7" s="5"/>
      <c r="AJ7" s="5"/>
      <c r="AK7" s="2"/>
      <c r="AL7" s="5" t="s">
        <v>12</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681</v>
      </c>
      <c r="AM8" s="20"/>
      <c r="AN8" s="20"/>
      <c r="AO8" s="20"/>
      <c r="AP8" s="20"/>
      <c r="AQ8" s="20"/>
      <c r="AR8" s="20"/>
      <c r="AS8" s="20"/>
      <c r="AT8" s="7">
        <f>データ!$S$6</f>
        <v>101.14</v>
      </c>
      <c r="AU8" s="7"/>
      <c r="AV8" s="7"/>
      <c r="AW8" s="7"/>
      <c r="AX8" s="7"/>
      <c r="AY8" s="7"/>
      <c r="AZ8" s="7"/>
      <c r="BA8" s="7"/>
      <c r="BB8" s="7">
        <f>データ!$T$6</f>
        <v>6.73</v>
      </c>
      <c r="BC8" s="7"/>
      <c r="BD8" s="7"/>
      <c r="BE8" s="7"/>
      <c r="BF8" s="7"/>
      <c r="BG8" s="7"/>
      <c r="BH8" s="7"/>
      <c r="BI8" s="7"/>
      <c r="BJ8" s="3"/>
      <c r="BK8" s="3"/>
      <c r="BL8" s="26" t="s">
        <v>10</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14</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0">
        <f>データ!$Q$6</f>
        <v>2700</v>
      </c>
      <c r="X10" s="20"/>
      <c r="Y10" s="20"/>
      <c r="Z10" s="20"/>
      <c r="AA10" s="20"/>
      <c r="AB10" s="20"/>
      <c r="AC10" s="20"/>
      <c r="AD10" s="2"/>
      <c r="AE10" s="2"/>
      <c r="AF10" s="2"/>
      <c r="AG10" s="2"/>
      <c r="AH10" s="2"/>
      <c r="AI10" s="2"/>
      <c r="AJ10" s="2"/>
      <c r="AK10" s="2"/>
      <c r="AL10" s="20">
        <f>データ!$U$6</f>
        <v>618</v>
      </c>
      <c r="AM10" s="20"/>
      <c r="AN10" s="20"/>
      <c r="AO10" s="20"/>
      <c r="AP10" s="20"/>
      <c r="AQ10" s="20"/>
      <c r="AR10" s="20"/>
      <c r="AS10" s="20"/>
      <c r="AT10" s="7">
        <f>データ!$V$6</f>
        <v>101.1</v>
      </c>
      <c r="AU10" s="7"/>
      <c r="AV10" s="7"/>
      <c r="AW10" s="7"/>
      <c r="AX10" s="7"/>
      <c r="AY10" s="7"/>
      <c r="AZ10" s="7"/>
      <c r="BA10" s="7"/>
      <c r="BB10" s="7">
        <f>データ!$W$6</f>
        <v>6.11</v>
      </c>
      <c r="BC10" s="7"/>
      <c r="BD10" s="7"/>
      <c r="BE10" s="7"/>
      <c r="BF10" s="7"/>
      <c r="BG10" s="7"/>
      <c r="BH10" s="7"/>
      <c r="BI10" s="7"/>
      <c r="BJ10" s="2"/>
      <c r="BK10" s="2"/>
      <c r="BL10" s="28" t="s">
        <v>36</v>
      </c>
      <c r="BM10" s="38"/>
      <c r="BN10" s="45" t="s">
        <v>38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41</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45</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46</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48</v>
      </c>
      <c r="C84" s="12"/>
      <c r="D84" s="12"/>
      <c r="E84" s="12" t="s">
        <v>49</v>
      </c>
      <c r="F84" s="12" t="s">
        <v>51</v>
      </c>
      <c r="G84" s="12" t="s">
        <v>53</v>
      </c>
      <c r="H84" s="12" t="s">
        <v>47</v>
      </c>
      <c r="I84" s="12" t="s">
        <v>5</v>
      </c>
      <c r="J84" s="12" t="s">
        <v>30</v>
      </c>
      <c r="K84" s="12" t="s">
        <v>54</v>
      </c>
      <c r="L84" s="12" t="s">
        <v>55</v>
      </c>
      <c r="M84" s="12" t="s">
        <v>35</v>
      </c>
      <c r="N84" s="12" t="s">
        <v>57</v>
      </c>
      <c r="O84" s="12" t="s">
        <v>58</v>
      </c>
    </row>
    <row r="85" spans="1:78" hidden="1">
      <c r="B85" s="12"/>
      <c r="C85" s="12"/>
      <c r="D85" s="12"/>
      <c r="E85" s="12" t="str">
        <f>データ!AH6</f>
        <v>【73.42】</v>
      </c>
      <c r="F85" s="12" t="s">
        <v>42</v>
      </c>
      <c r="G85" s="12" t="s">
        <v>42</v>
      </c>
      <c r="H85" s="12" t="str">
        <f>データ!BO6</f>
        <v>【940.88】</v>
      </c>
      <c r="I85" s="12" t="str">
        <f>データ!BZ6</f>
        <v>【54.59】</v>
      </c>
      <c r="J85" s="12" t="str">
        <f>データ!CK6</f>
        <v>【301.20】</v>
      </c>
      <c r="K85" s="12" t="str">
        <f>データ!CV6</f>
        <v>【56.42】</v>
      </c>
      <c r="L85" s="12" t="str">
        <f>データ!DG6</f>
        <v>【71.01】</v>
      </c>
      <c r="M85" s="12" t="s">
        <v>42</v>
      </c>
      <c r="N85" s="12" t="s">
        <v>42</v>
      </c>
      <c r="O85" s="12" t="str">
        <f>データ!EN6</f>
        <v>【0.58】</v>
      </c>
    </row>
  </sheetData>
  <sheetProtection algorithmName="SHA-512" hashValue="xan03wcsXAgHYQKslENIFKLmovVpleYgyuoDyFdQ+8XyCZGs8Hw4B9uVIfsT5KnYZ9HWdRb99TTXaoN536mt9w==" saltValue="EKJ4cvT+TWPhyGpBuR56X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52</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60</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56</v>
      </c>
      <c r="C3" s="57" t="s">
        <v>17</v>
      </c>
      <c r="D3" s="57" t="s">
        <v>61</v>
      </c>
      <c r="E3" s="57" t="s">
        <v>39</v>
      </c>
      <c r="F3" s="57" t="s">
        <v>40</v>
      </c>
      <c r="G3" s="57" t="s">
        <v>25</v>
      </c>
      <c r="H3" s="65" t="s">
        <v>32</v>
      </c>
      <c r="I3" s="68"/>
      <c r="J3" s="68"/>
      <c r="K3" s="68"/>
      <c r="L3" s="68"/>
      <c r="M3" s="68"/>
      <c r="N3" s="68"/>
      <c r="O3" s="68"/>
      <c r="P3" s="68"/>
      <c r="Q3" s="68"/>
      <c r="R3" s="68"/>
      <c r="S3" s="68"/>
      <c r="T3" s="68"/>
      <c r="U3" s="68"/>
      <c r="V3" s="68"/>
      <c r="W3" s="72"/>
      <c r="X3" s="74" t="s">
        <v>59</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62</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50</v>
      </c>
      <c r="AJ4" s="75"/>
      <c r="AK4" s="75"/>
      <c r="AL4" s="75"/>
      <c r="AM4" s="75"/>
      <c r="AN4" s="75"/>
      <c r="AO4" s="75"/>
      <c r="AP4" s="75"/>
      <c r="AQ4" s="75"/>
      <c r="AR4" s="75"/>
      <c r="AS4" s="75"/>
      <c r="AT4" s="75" t="s">
        <v>44</v>
      </c>
      <c r="AU4" s="75"/>
      <c r="AV4" s="75"/>
      <c r="AW4" s="75"/>
      <c r="AX4" s="75"/>
      <c r="AY4" s="75"/>
      <c r="AZ4" s="75"/>
      <c r="BA4" s="75"/>
      <c r="BB4" s="75"/>
      <c r="BC4" s="75"/>
      <c r="BD4" s="75"/>
      <c r="BE4" s="75" t="s">
        <v>63</v>
      </c>
      <c r="BF4" s="75"/>
      <c r="BG4" s="75"/>
      <c r="BH4" s="75"/>
      <c r="BI4" s="75"/>
      <c r="BJ4" s="75"/>
      <c r="BK4" s="75"/>
      <c r="BL4" s="75"/>
      <c r="BM4" s="75"/>
      <c r="BN4" s="75"/>
      <c r="BO4" s="75"/>
      <c r="BP4" s="75" t="s">
        <v>37</v>
      </c>
      <c r="BQ4" s="75"/>
      <c r="BR4" s="75"/>
      <c r="BS4" s="75"/>
      <c r="BT4" s="75"/>
      <c r="BU4" s="75"/>
      <c r="BV4" s="75"/>
      <c r="BW4" s="75"/>
      <c r="BX4" s="75"/>
      <c r="BY4" s="75"/>
      <c r="BZ4" s="75"/>
      <c r="CA4" s="75" t="s">
        <v>65</v>
      </c>
      <c r="CB4" s="75"/>
      <c r="CC4" s="75"/>
      <c r="CD4" s="75"/>
      <c r="CE4" s="75"/>
      <c r="CF4" s="75"/>
      <c r="CG4" s="75"/>
      <c r="CH4" s="75"/>
      <c r="CI4" s="75"/>
      <c r="CJ4" s="75"/>
      <c r="CK4" s="75"/>
      <c r="CL4" s="75" t="s">
        <v>0</v>
      </c>
      <c r="CM4" s="75"/>
      <c r="CN4" s="75"/>
      <c r="CO4" s="75"/>
      <c r="CP4" s="75"/>
      <c r="CQ4" s="75"/>
      <c r="CR4" s="75"/>
      <c r="CS4" s="75"/>
      <c r="CT4" s="75"/>
      <c r="CU4" s="75"/>
      <c r="CV4" s="75"/>
      <c r="CW4" s="75" t="s">
        <v>66</v>
      </c>
      <c r="CX4" s="75"/>
      <c r="CY4" s="75"/>
      <c r="CZ4" s="75"/>
      <c r="DA4" s="75"/>
      <c r="DB4" s="75"/>
      <c r="DC4" s="75"/>
      <c r="DD4" s="75"/>
      <c r="DE4" s="75"/>
      <c r="DF4" s="75"/>
      <c r="DG4" s="75"/>
      <c r="DH4" s="75" t="s">
        <v>67</v>
      </c>
      <c r="DI4" s="75"/>
      <c r="DJ4" s="75"/>
      <c r="DK4" s="75"/>
      <c r="DL4" s="75"/>
      <c r="DM4" s="75"/>
      <c r="DN4" s="75"/>
      <c r="DO4" s="75"/>
      <c r="DP4" s="75"/>
      <c r="DQ4" s="75"/>
      <c r="DR4" s="75"/>
      <c r="DS4" s="75" t="s">
        <v>64</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28</v>
      </c>
      <c r="B5" s="59"/>
      <c r="C5" s="59"/>
      <c r="D5" s="59"/>
      <c r="E5" s="59"/>
      <c r="F5" s="59"/>
      <c r="G5" s="59"/>
      <c r="H5" s="67" t="s">
        <v>16</v>
      </c>
      <c r="I5" s="67" t="s">
        <v>69</v>
      </c>
      <c r="J5" s="67" t="s">
        <v>70</v>
      </c>
      <c r="K5" s="67" t="s">
        <v>71</v>
      </c>
      <c r="L5" s="67" t="s">
        <v>72</v>
      </c>
      <c r="M5" s="67" t="s">
        <v>73</v>
      </c>
      <c r="N5" s="67" t="s">
        <v>74</v>
      </c>
      <c r="O5" s="67" t="s">
        <v>75</v>
      </c>
      <c r="P5" s="67" t="s">
        <v>76</v>
      </c>
      <c r="Q5" s="67" t="s">
        <v>77</v>
      </c>
      <c r="R5" s="67" t="s">
        <v>78</v>
      </c>
      <c r="S5" s="67" t="s">
        <v>79</v>
      </c>
      <c r="T5" s="67" t="s">
        <v>1</v>
      </c>
      <c r="U5" s="67" t="s">
        <v>80</v>
      </c>
      <c r="V5" s="67" t="s">
        <v>81</v>
      </c>
      <c r="W5" s="67" t="s">
        <v>82</v>
      </c>
      <c r="X5" s="67" t="s">
        <v>83</v>
      </c>
      <c r="Y5" s="67" t="s">
        <v>84</v>
      </c>
      <c r="Z5" s="67" t="s">
        <v>85</v>
      </c>
      <c r="AA5" s="67" t="s">
        <v>86</v>
      </c>
      <c r="AB5" s="67" t="s">
        <v>87</v>
      </c>
      <c r="AC5" s="67" t="s">
        <v>88</v>
      </c>
      <c r="AD5" s="67" t="s">
        <v>90</v>
      </c>
      <c r="AE5" s="67" t="s">
        <v>91</v>
      </c>
      <c r="AF5" s="67" t="s">
        <v>92</v>
      </c>
      <c r="AG5" s="67" t="s">
        <v>93</v>
      </c>
      <c r="AH5" s="67" t="s">
        <v>48</v>
      </c>
      <c r="AI5" s="67" t="s">
        <v>83</v>
      </c>
      <c r="AJ5" s="67" t="s">
        <v>84</v>
      </c>
      <c r="AK5" s="67" t="s">
        <v>85</v>
      </c>
      <c r="AL5" s="67" t="s">
        <v>86</v>
      </c>
      <c r="AM5" s="67" t="s">
        <v>87</v>
      </c>
      <c r="AN5" s="67" t="s">
        <v>88</v>
      </c>
      <c r="AO5" s="67" t="s">
        <v>90</v>
      </c>
      <c r="AP5" s="67" t="s">
        <v>91</v>
      </c>
      <c r="AQ5" s="67" t="s">
        <v>92</v>
      </c>
      <c r="AR5" s="67" t="s">
        <v>93</v>
      </c>
      <c r="AS5" s="67" t="s">
        <v>89</v>
      </c>
      <c r="AT5" s="67" t="s">
        <v>83</v>
      </c>
      <c r="AU5" s="67" t="s">
        <v>84</v>
      </c>
      <c r="AV5" s="67" t="s">
        <v>85</v>
      </c>
      <c r="AW5" s="67" t="s">
        <v>86</v>
      </c>
      <c r="AX5" s="67" t="s">
        <v>87</v>
      </c>
      <c r="AY5" s="67" t="s">
        <v>88</v>
      </c>
      <c r="AZ5" s="67" t="s">
        <v>90</v>
      </c>
      <c r="BA5" s="67" t="s">
        <v>91</v>
      </c>
      <c r="BB5" s="67" t="s">
        <v>92</v>
      </c>
      <c r="BC5" s="67" t="s">
        <v>93</v>
      </c>
      <c r="BD5" s="67" t="s">
        <v>89</v>
      </c>
      <c r="BE5" s="67" t="s">
        <v>83</v>
      </c>
      <c r="BF5" s="67" t="s">
        <v>84</v>
      </c>
      <c r="BG5" s="67" t="s">
        <v>85</v>
      </c>
      <c r="BH5" s="67" t="s">
        <v>86</v>
      </c>
      <c r="BI5" s="67" t="s">
        <v>87</v>
      </c>
      <c r="BJ5" s="67" t="s">
        <v>88</v>
      </c>
      <c r="BK5" s="67" t="s">
        <v>90</v>
      </c>
      <c r="BL5" s="67" t="s">
        <v>91</v>
      </c>
      <c r="BM5" s="67" t="s">
        <v>92</v>
      </c>
      <c r="BN5" s="67" t="s">
        <v>93</v>
      </c>
      <c r="BO5" s="67" t="s">
        <v>89</v>
      </c>
      <c r="BP5" s="67" t="s">
        <v>83</v>
      </c>
      <c r="BQ5" s="67" t="s">
        <v>84</v>
      </c>
      <c r="BR5" s="67" t="s">
        <v>85</v>
      </c>
      <c r="BS5" s="67" t="s">
        <v>86</v>
      </c>
      <c r="BT5" s="67" t="s">
        <v>87</v>
      </c>
      <c r="BU5" s="67" t="s">
        <v>88</v>
      </c>
      <c r="BV5" s="67" t="s">
        <v>90</v>
      </c>
      <c r="BW5" s="67" t="s">
        <v>91</v>
      </c>
      <c r="BX5" s="67" t="s">
        <v>92</v>
      </c>
      <c r="BY5" s="67" t="s">
        <v>93</v>
      </c>
      <c r="BZ5" s="67" t="s">
        <v>89</v>
      </c>
      <c r="CA5" s="67" t="s">
        <v>83</v>
      </c>
      <c r="CB5" s="67" t="s">
        <v>84</v>
      </c>
      <c r="CC5" s="67" t="s">
        <v>85</v>
      </c>
      <c r="CD5" s="67" t="s">
        <v>86</v>
      </c>
      <c r="CE5" s="67" t="s">
        <v>87</v>
      </c>
      <c r="CF5" s="67" t="s">
        <v>88</v>
      </c>
      <c r="CG5" s="67" t="s">
        <v>90</v>
      </c>
      <c r="CH5" s="67" t="s">
        <v>91</v>
      </c>
      <c r="CI5" s="67" t="s">
        <v>92</v>
      </c>
      <c r="CJ5" s="67" t="s">
        <v>93</v>
      </c>
      <c r="CK5" s="67" t="s">
        <v>89</v>
      </c>
      <c r="CL5" s="67" t="s">
        <v>83</v>
      </c>
      <c r="CM5" s="67" t="s">
        <v>84</v>
      </c>
      <c r="CN5" s="67" t="s">
        <v>85</v>
      </c>
      <c r="CO5" s="67" t="s">
        <v>86</v>
      </c>
      <c r="CP5" s="67" t="s">
        <v>87</v>
      </c>
      <c r="CQ5" s="67" t="s">
        <v>88</v>
      </c>
      <c r="CR5" s="67" t="s">
        <v>90</v>
      </c>
      <c r="CS5" s="67" t="s">
        <v>91</v>
      </c>
      <c r="CT5" s="67" t="s">
        <v>92</v>
      </c>
      <c r="CU5" s="67" t="s">
        <v>93</v>
      </c>
      <c r="CV5" s="67" t="s">
        <v>89</v>
      </c>
      <c r="CW5" s="67" t="s">
        <v>83</v>
      </c>
      <c r="CX5" s="67" t="s">
        <v>84</v>
      </c>
      <c r="CY5" s="67" t="s">
        <v>85</v>
      </c>
      <c r="CZ5" s="67" t="s">
        <v>86</v>
      </c>
      <c r="DA5" s="67" t="s">
        <v>87</v>
      </c>
      <c r="DB5" s="67" t="s">
        <v>88</v>
      </c>
      <c r="DC5" s="67" t="s">
        <v>90</v>
      </c>
      <c r="DD5" s="67" t="s">
        <v>91</v>
      </c>
      <c r="DE5" s="67" t="s">
        <v>92</v>
      </c>
      <c r="DF5" s="67" t="s">
        <v>93</v>
      </c>
      <c r="DG5" s="67" t="s">
        <v>89</v>
      </c>
      <c r="DH5" s="67" t="s">
        <v>83</v>
      </c>
      <c r="DI5" s="67" t="s">
        <v>84</v>
      </c>
      <c r="DJ5" s="67" t="s">
        <v>85</v>
      </c>
      <c r="DK5" s="67" t="s">
        <v>86</v>
      </c>
      <c r="DL5" s="67" t="s">
        <v>87</v>
      </c>
      <c r="DM5" s="67" t="s">
        <v>88</v>
      </c>
      <c r="DN5" s="67" t="s">
        <v>90</v>
      </c>
      <c r="DO5" s="67" t="s">
        <v>91</v>
      </c>
      <c r="DP5" s="67" t="s">
        <v>92</v>
      </c>
      <c r="DQ5" s="67" t="s">
        <v>93</v>
      </c>
      <c r="DR5" s="67" t="s">
        <v>89</v>
      </c>
      <c r="DS5" s="67" t="s">
        <v>83</v>
      </c>
      <c r="DT5" s="67" t="s">
        <v>84</v>
      </c>
      <c r="DU5" s="67" t="s">
        <v>85</v>
      </c>
      <c r="DV5" s="67" t="s">
        <v>86</v>
      </c>
      <c r="DW5" s="67" t="s">
        <v>87</v>
      </c>
      <c r="DX5" s="67" t="s">
        <v>88</v>
      </c>
      <c r="DY5" s="67" t="s">
        <v>90</v>
      </c>
      <c r="DZ5" s="67" t="s">
        <v>91</v>
      </c>
      <c r="EA5" s="67" t="s">
        <v>92</v>
      </c>
      <c r="EB5" s="67" t="s">
        <v>93</v>
      </c>
      <c r="EC5" s="67" t="s">
        <v>89</v>
      </c>
      <c r="ED5" s="67" t="s">
        <v>83</v>
      </c>
      <c r="EE5" s="67" t="s">
        <v>84</v>
      </c>
      <c r="EF5" s="67" t="s">
        <v>85</v>
      </c>
      <c r="EG5" s="67" t="s">
        <v>86</v>
      </c>
      <c r="EH5" s="67" t="s">
        <v>87</v>
      </c>
      <c r="EI5" s="67" t="s">
        <v>88</v>
      </c>
      <c r="EJ5" s="67" t="s">
        <v>90</v>
      </c>
      <c r="EK5" s="67" t="s">
        <v>91</v>
      </c>
      <c r="EL5" s="67" t="s">
        <v>92</v>
      </c>
      <c r="EM5" s="67" t="s">
        <v>93</v>
      </c>
      <c r="EN5" s="67" t="s">
        <v>89</v>
      </c>
    </row>
    <row r="6" spans="1:144" s="54" customFormat="1">
      <c r="A6" s="55" t="s">
        <v>94</v>
      </c>
      <c r="B6" s="60">
        <f t="shared" ref="B6:W6" si="1">B7</f>
        <v>2021</v>
      </c>
      <c r="C6" s="60">
        <f t="shared" si="1"/>
        <v>463043</v>
      </c>
      <c r="D6" s="60">
        <f t="shared" si="1"/>
        <v>47</v>
      </c>
      <c r="E6" s="60">
        <f t="shared" si="1"/>
        <v>1</v>
      </c>
      <c r="F6" s="60">
        <f t="shared" si="1"/>
        <v>0</v>
      </c>
      <c r="G6" s="60">
        <f t="shared" si="1"/>
        <v>0</v>
      </c>
      <c r="H6" s="60" t="str">
        <f t="shared" si="1"/>
        <v>鹿児島県　十島村</v>
      </c>
      <c r="I6" s="60" t="str">
        <f t="shared" si="1"/>
        <v>法非適用</v>
      </c>
      <c r="J6" s="60" t="str">
        <f t="shared" si="1"/>
        <v>水道事業</v>
      </c>
      <c r="K6" s="60" t="str">
        <f t="shared" si="1"/>
        <v>簡易水道事業</v>
      </c>
      <c r="L6" s="60" t="str">
        <f t="shared" si="1"/>
        <v>D4</v>
      </c>
      <c r="M6" s="60" t="str">
        <f t="shared" si="1"/>
        <v>非設置</v>
      </c>
      <c r="N6" s="70" t="str">
        <f t="shared" si="1"/>
        <v>-</v>
      </c>
      <c r="O6" s="70" t="str">
        <f t="shared" si="1"/>
        <v>該当数値なし</v>
      </c>
      <c r="P6" s="70">
        <f t="shared" si="1"/>
        <v>100</v>
      </c>
      <c r="Q6" s="70">
        <f t="shared" si="1"/>
        <v>2700</v>
      </c>
      <c r="R6" s="70">
        <f t="shared" si="1"/>
        <v>681</v>
      </c>
      <c r="S6" s="70">
        <f t="shared" si="1"/>
        <v>101.14</v>
      </c>
      <c r="T6" s="70">
        <f t="shared" si="1"/>
        <v>6.73</v>
      </c>
      <c r="U6" s="70">
        <f t="shared" si="1"/>
        <v>618</v>
      </c>
      <c r="V6" s="70">
        <f t="shared" si="1"/>
        <v>101.1</v>
      </c>
      <c r="W6" s="70">
        <f t="shared" si="1"/>
        <v>6.11</v>
      </c>
      <c r="X6" s="76">
        <f t="shared" ref="X6:AG6" si="2">IF(X7="",NA(),X7)</f>
        <v>68.569999999999993</v>
      </c>
      <c r="Y6" s="76">
        <f t="shared" si="2"/>
        <v>68.64</v>
      </c>
      <c r="Z6" s="76">
        <f t="shared" si="2"/>
        <v>73.89</v>
      </c>
      <c r="AA6" s="76">
        <f t="shared" si="2"/>
        <v>67.290000000000006</v>
      </c>
      <c r="AB6" s="76">
        <f t="shared" si="2"/>
        <v>67.180000000000007</v>
      </c>
      <c r="AC6" s="76">
        <f t="shared" si="2"/>
        <v>74.05</v>
      </c>
      <c r="AD6" s="76">
        <f t="shared" si="2"/>
        <v>73.25</v>
      </c>
      <c r="AE6" s="76">
        <f t="shared" si="2"/>
        <v>75.06</v>
      </c>
      <c r="AF6" s="76">
        <f t="shared" si="2"/>
        <v>73.22</v>
      </c>
      <c r="AG6" s="76">
        <f t="shared" si="2"/>
        <v>69.05</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1275.05</v>
      </c>
      <c r="BF6" s="76">
        <f t="shared" si="5"/>
        <v>1202.4100000000001</v>
      </c>
      <c r="BG6" s="76">
        <f t="shared" si="5"/>
        <v>1431.65</v>
      </c>
      <c r="BH6" s="76">
        <f t="shared" si="5"/>
        <v>1170.04</v>
      </c>
      <c r="BI6" s="76">
        <f t="shared" si="5"/>
        <v>2004.48</v>
      </c>
      <c r="BJ6" s="76">
        <f t="shared" si="5"/>
        <v>1302.33</v>
      </c>
      <c r="BK6" s="76">
        <f t="shared" si="5"/>
        <v>1274.21</v>
      </c>
      <c r="BL6" s="76">
        <f t="shared" si="5"/>
        <v>1183.92</v>
      </c>
      <c r="BM6" s="76">
        <f t="shared" si="5"/>
        <v>1128.72</v>
      </c>
      <c r="BN6" s="76">
        <f t="shared" si="5"/>
        <v>1125.25</v>
      </c>
      <c r="BO6" s="70" t="str">
        <f>IF(BO7="","",IF(BO7="-","【-】","【"&amp;SUBSTITUTE(TEXT(BO7,"#,##0.00"),"-","△")&amp;"】"))</f>
        <v>【940.88】</v>
      </c>
      <c r="BP6" s="76">
        <f t="shared" ref="BP6:BY6" si="6">IF(BP7="",NA(),BP7)</f>
        <v>39.659999999999997</v>
      </c>
      <c r="BQ6" s="76">
        <f t="shared" si="6"/>
        <v>47.86</v>
      </c>
      <c r="BR6" s="76">
        <f t="shared" si="6"/>
        <v>31.24</v>
      </c>
      <c r="BS6" s="76">
        <f t="shared" si="6"/>
        <v>43.17</v>
      </c>
      <c r="BT6" s="76">
        <f t="shared" si="6"/>
        <v>44.94</v>
      </c>
      <c r="BU6" s="76">
        <f t="shared" si="6"/>
        <v>40.89</v>
      </c>
      <c r="BV6" s="76">
        <f t="shared" si="6"/>
        <v>41.25</v>
      </c>
      <c r="BW6" s="76">
        <f t="shared" si="6"/>
        <v>42.5</v>
      </c>
      <c r="BX6" s="76">
        <f t="shared" si="6"/>
        <v>41.84</v>
      </c>
      <c r="BY6" s="76">
        <f t="shared" si="6"/>
        <v>41.44</v>
      </c>
      <c r="BZ6" s="70" t="str">
        <f>IF(BZ7="","",IF(BZ7="-","【-】","【"&amp;SUBSTITUTE(TEXT(BZ7,"#,##0.00"),"-","△")&amp;"】"))</f>
        <v>【54.59】</v>
      </c>
      <c r="CA6" s="76">
        <f t="shared" ref="CA6:CJ6" si="7">IF(CA7="",NA(),CA7)</f>
        <v>320.01</v>
      </c>
      <c r="CB6" s="76">
        <f t="shared" si="7"/>
        <v>339.49</v>
      </c>
      <c r="CC6" s="76">
        <f t="shared" si="7"/>
        <v>523.41</v>
      </c>
      <c r="CD6" s="76">
        <f t="shared" si="7"/>
        <v>388.83</v>
      </c>
      <c r="CE6" s="76">
        <f t="shared" si="7"/>
        <v>373.75</v>
      </c>
      <c r="CF6" s="76">
        <f t="shared" si="7"/>
        <v>383.2</v>
      </c>
      <c r="CG6" s="76">
        <f t="shared" si="7"/>
        <v>383.25</v>
      </c>
      <c r="CH6" s="76">
        <f t="shared" si="7"/>
        <v>377.72</v>
      </c>
      <c r="CI6" s="76">
        <f t="shared" si="7"/>
        <v>390.47</v>
      </c>
      <c r="CJ6" s="76">
        <f t="shared" si="7"/>
        <v>403.61</v>
      </c>
      <c r="CK6" s="70" t="str">
        <f>IF(CK7="","",IF(CK7="-","【-】","【"&amp;SUBSTITUTE(TEXT(CK7,"#,##0.00"),"-","△")&amp;"】"))</f>
        <v>【301.20】</v>
      </c>
      <c r="CL6" s="76">
        <f t="shared" ref="CL6:CU6" si="8">IF(CL7="",NA(),CL7)</f>
        <v>79.790000000000006</v>
      </c>
      <c r="CM6" s="76">
        <f t="shared" si="8"/>
        <v>74.47</v>
      </c>
      <c r="CN6" s="76">
        <f t="shared" si="8"/>
        <v>69.760000000000005</v>
      </c>
      <c r="CO6" s="76">
        <f t="shared" si="8"/>
        <v>63.81</v>
      </c>
      <c r="CP6" s="76">
        <f t="shared" si="8"/>
        <v>67.959999999999994</v>
      </c>
      <c r="CQ6" s="76">
        <f t="shared" si="8"/>
        <v>47.95</v>
      </c>
      <c r="CR6" s="76">
        <f t="shared" si="8"/>
        <v>48.26</v>
      </c>
      <c r="CS6" s="76">
        <f t="shared" si="8"/>
        <v>48.01</v>
      </c>
      <c r="CT6" s="76">
        <f t="shared" si="8"/>
        <v>49.08</v>
      </c>
      <c r="CU6" s="76">
        <f t="shared" si="8"/>
        <v>51.46</v>
      </c>
      <c r="CV6" s="70" t="str">
        <f>IF(CV7="","",IF(CV7="-","【-】","【"&amp;SUBSTITUTE(TEXT(CV7,"#,##0.00"),"-","△")&amp;"】"))</f>
        <v>【56.42】</v>
      </c>
      <c r="CW6" s="76">
        <f t="shared" ref="CW6:DF6" si="9">IF(CW7="",NA(),CW7)</f>
        <v>88.89</v>
      </c>
      <c r="CX6" s="76">
        <f t="shared" si="9"/>
        <v>87.15</v>
      </c>
      <c r="CY6" s="76">
        <f t="shared" si="9"/>
        <v>78.430000000000007</v>
      </c>
      <c r="CZ6" s="76">
        <f t="shared" si="9"/>
        <v>100</v>
      </c>
      <c r="DA6" s="76">
        <f t="shared" si="9"/>
        <v>100</v>
      </c>
      <c r="DB6" s="76">
        <f t="shared" si="9"/>
        <v>74.900000000000006</v>
      </c>
      <c r="DC6" s="76">
        <f t="shared" si="9"/>
        <v>72.72</v>
      </c>
      <c r="DD6" s="76">
        <f t="shared" si="9"/>
        <v>72.75</v>
      </c>
      <c r="DE6" s="76">
        <f t="shared" si="9"/>
        <v>71.27</v>
      </c>
      <c r="DF6" s="76">
        <f t="shared" si="9"/>
        <v>68.58</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3.45</v>
      </c>
      <c r="EE6" s="76">
        <f t="shared" si="12"/>
        <v>5.98</v>
      </c>
      <c r="EF6" s="76">
        <f t="shared" si="12"/>
        <v>2.2200000000000002</v>
      </c>
      <c r="EG6" s="76">
        <f t="shared" si="12"/>
        <v>1</v>
      </c>
      <c r="EH6" s="76">
        <f t="shared" si="12"/>
        <v>0.35</v>
      </c>
      <c r="EI6" s="76">
        <f t="shared" si="12"/>
        <v>0.56999999999999995</v>
      </c>
      <c r="EJ6" s="76">
        <f t="shared" si="12"/>
        <v>0.62</v>
      </c>
      <c r="EK6" s="76">
        <f t="shared" si="12"/>
        <v>0.39</v>
      </c>
      <c r="EL6" s="76">
        <f t="shared" si="12"/>
        <v>0.61</v>
      </c>
      <c r="EM6" s="76">
        <f t="shared" si="12"/>
        <v>0.4</v>
      </c>
      <c r="EN6" s="70" t="str">
        <f>IF(EN7="","",IF(EN7="-","【-】","【"&amp;SUBSTITUTE(TEXT(EN7,"#,##0.00"),"-","△")&amp;"】"))</f>
        <v>【0.58】</v>
      </c>
    </row>
    <row r="7" spans="1:144" s="54" customFormat="1">
      <c r="A7" s="55"/>
      <c r="B7" s="61">
        <v>2021</v>
      </c>
      <c r="C7" s="61">
        <v>463043</v>
      </c>
      <c r="D7" s="61">
        <v>47</v>
      </c>
      <c r="E7" s="61">
        <v>1</v>
      </c>
      <c r="F7" s="61">
        <v>0</v>
      </c>
      <c r="G7" s="61">
        <v>0</v>
      </c>
      <c r="H7" s="61" t="s">
        <v>95</v>
      </c>
      <c r="I7" s="61" t="s">
        <v>96</v>
      </c>
      <c r="J7" s="61" t="s">
        <v>97</v>
      </c>
      <c r="K7" s="61" t="s">
        <v>98</v>
      </c>
      <c r="L7" s="61" t="s">
        <v>99</v>
      </c>
      <c r="M7" s="61" t="s">
        <v>13</v>
      </c>
      <c r="N7" s="71" t="s">
        <v>42</v>
      </c>
      <c r="O7" s="71" t="s">
        <v>100</v>
      </c>
      <c r="P7" s="71">
        <v>100</v>
      </c>
      <c r="Q7" s="71">
        <v>2700</v>
      </c>
      <c r="R7" s="71">
        <v>681</v>
      </c>
      <c r="S7" s="71">
        <v>101.14</v>
      </c>
      <c r="T7" s="71">
        <v>6.73</v>
      </c>
      <c r="U7" s="71">
        <v>618</v>
      </c>
      <c r="V7" s="71">
        <v>101.1</v>
      </c>
      <c r="W7" s="71">
        <v>6.11</v>
      </c>
      <c r="X7" s="71">
        <v>68.569999999999993</v>
      </c>
      <c r="Y7" s="71">
        <v>68.64</v>
      </c>
      <c r="Z7" s="71">
        <v>73.89</v>
      </c>
      <c r="AA7" s="71">
        <v>67.290000000000006</v>
      </c>
      <c r="AB7" s="71">
        <v>67.180000000000007</v>
      </c>
      <c r="AC7" s="71">
        <v>74.05</v>
      </c>
      <c r="AD7" s="71">
        <v>73.25</v>
      </c>
      <c r="AE7" s="71">
        <v>75.06</v>
      </c>
      <c r="AF7" s="71">
        <v>73.22</v>
      </c>
      <c r="AG7" s="71">
        <v>69.05</v>
      </c>
      <c r="AH7" s="71">
        <v>73.42</v>
      </c>
      <c r="AI7" s="71"/>
      <c r="AJ7" s="71"/>
      <c r="AK7" s="71"/>
      <c r="AL7" s="71"/>
      <c r="AM7" s="71"/>
      <c r="AN7" s="71"/>
      <c r="AO7" s="71"/>
      <c r="AP7" s="71"/>
      <c r="AQ7" s="71"/>
      <c r="AR7" s="71"/>
      <c r="AS7" s="71"/>
      <c r="AT7" s="71"/>
      <c r="AU7" s="71"/>
      <c r="AV7" s="71"/>
      <c r="AW7" s="71"/>
      <c r="AX7" s="71"/>
      <c r="AY7" s="71"/>
      <c r="AZ7" s="71"/>
      <c r="BA7" s="71"/>
      <c r="BB7" s="71"/>
      <c r="BC7" s="71"/>
      <c r="BD7" s="71"/>
      <c r="BE7" s="71">
        <v>1275.05</v>
      </c>
      <c r="BF7" s="71">
        <v>1202.4100000000001</v>
      </c>
      <c r="BG7" s="71">
        <v>1431.65</v>
      </c>
      <c r="BH7" s="71">
        <v>1170.04</v>
      </c>
      <c r="BI7" s="71">
        <v>2004.48</v>
      </c>
      <c r="BJ7" s="71">
        <v>1302.33</v>
      </c>
      <c r="BK7" s="71">
        <v>1274.21</v>
      </c>
      <c r="BL7" s="71">
        <v>1183.92</v>
      </c>
      <c r="BM7" s="71">
        <v>1128.72</v>
      </c>
      <c r="BN7" s="71">
        <v>1125.25</v>
      </c>
      <c r="BO7" s="71">
        <v>940.88</v>
      </c>
      <c r="BP7" s="71">
        <v>39.659999999999997</v>
      </c>
      <c r="BQ7" s="71">
        <v>47.86</v>
      </c>
      <c r="BR7" s="71">
        <v>31.24</v>
      </c>
      <c r="BS7" s="71">
        <v>43.17</v>
      </c>
      <c r="BT7" s="71">
        <v>44.94</v>
      </c>
      <c r="BU7" s="71">
        <v>40.89</v>
      </c>
      <c r="BV7" s="71">
        <v>41.25</v>
      </c>
      <c r="BW7" s="71">
        <v>42.5</v>
      </c>
      <c r="BX7" s="71">
        <v>41.84</v>
      </c>
      <c r="BY7" s="71">
        <v>41.44</v>
      </c>
      <c r="BZ7" s="71">
        <v>54.59</v>
      </c>
      <c r="CA7" s="71">
        <v>320.01</v>
      </c>
      <c r="CB7" s="71">
        <v>339.49</v>
      </c>
      <c r="CC7" s="71">
        <v>523.41</v>
      </c>
      <c r="CD7" s="71">
        <v>388.83</v>
      </c>
      <c r="CE7" s="71">
        <v>373.75</v>
      </c>
      <c r="CF7" s="71">
        <v>383.2</v>
      </c>
      <c r="CG7" s="71">
        <v>383.25</v>
      </c>
      <c r="CH7" s="71">
        <v>377.72</v>
      </c>
      <c r="CI7" s="71">
        <v>390.47</v>
      </c>
      <c r="CJ7" s="71">
        <v>403.61</v>
      </c>
      <c r="CK7" s="71">
        <v>301.2</v>
      </c>
      <c r="CL7" s="71">
        <v>79.790000000000006</v>
      </c>
      <c r="CM7" s="71">
        <v>74.47</v>
      </c>
      <c r="CN7" s="71">
        <v>69.760000000000005</v>
      </c>
      <c r="CO7" s="71">
        <v>63.81</v>
      </c>
      <c r="CP7" s="71">
        <v>67.959999999999994</v>
      </c>
      <c r="CQ7" s="71">
        <v>47.95</v>
      </c>
      <c r="CR7" s="71">
        <v>48.26</v>
      </c>
      <c r="CS7" s="71">
        <v>48.01</v>
      </c>
      <c r="CT7" s="71">
        <v>49.08</v>
      </c>
      <c r="CU7" s="71">
        <v>51.46</v>
      </c>
      <c r="CV7" s="71">
        <v>56.42</v>
      </c>
      <c r="CW7" s="71">
        <v>88.89</v>
      </c>
      <c r="CX7" s="71">
        <v>87.15</v>
      </c>
      <c r="CY7" s="71">
        <v>78.430000000000007</v>
      </c>
      <c r="CZ7" s="71">
        <v>100</v>
      </c>
      <c r="DA7" s="71">
        <v>100</v>
      </c>
      <c r="DB7" s="71">
        <v>74.900000000000006</v>
      </c>
      <c r="DC7" s="71">
        <v>72.72</v>
      </c>
      <c r="DD7" s="71">
        <v>72.75</v>
      </c>
      <c r="DE7" s="71">
        <v>71.27</v>
      </c>
      <c r="DF7" s="71">
        <v>68.58</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3.45</v>
      </c>
      <c r="EE7" s="71">
        <v>5.98</v>
      </c>
      <c r="EF7" s="71">
        <v>2.2200000000000002</v>
      </c>
      <c r="EG7" s="71">
        <v>1</v>
      </c>
      <c r="EH7" s="71">
        <v>0.35</v>
      </c>
      <c r="EI7" s="71">
        <v>0.56999999999999995</v>
      </c>
      <c r="EJ7" s="71">
        <v>0.62</v>
      </c>
      <c r="EK7" s="71">
        <v>0.39</v>
      </c>
      <c r="EL7" s="71">
        <v>0.61</v>
      </c>
      <c r="EM7" s="71">
        <v>0.4</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101</v>
      </c>
      <c r="C9" s="56" t="s">
        <v>102</v>
      </c>
      <c r="D9" s="56" t="s">
        <v>103</v>
      </c>
      <c r="E9" s="56" t="s">
        <v>104</v>
      </c>
      <c r="F9" s="56" t="s">
        <v>105</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56</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106</v>
      </c>
    </row>
    <row r="12" spans="1:144">
      <c r="B12">
        <v>1</v>
      </c>
      <c r="C12">
        <v>1</v>
      </c>
      <c r="D12">
        <v>1</v>
      </c>
      <c r="E12">
        <v>2</v>
      </c>
      <c r="F12">
        <v>3</v>
      </c>
      <c r="G12" t="s">
        <v>107</v>
      </c>
    </row>
    <row r="13" spans="1:144">
      <c r="B13" t="s">
        <v>108</v>
      </c>
      <c r="C13" t="s">
        <v>108</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gpc0232a</cp:lastModifiedBy>
  <dcterms:created xsi:type="dcterms:W3CDTF">2022-12-01T01:12:06Z</dcterms:created>
  <dcterms:modified xsi:type="dcterms:W3CDTF">2023-02-09T08:36:05Z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2023-02-09T08:36:05Z</vt:filetime>
  </property>
</Properties>
</file>