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3 財務係\★★★業務データ★★★\05 公営企業\61 公営企業決算統計\R04\02_決算統計関連調査\230110_公営企業に係る経営比較分析表（令和３年度決算）の分析等について（依頼）\04市町村より回答\27 錦江町◎\05再提出\"/>
    </mc:Choice>
  </mc:AlternateContent>
  <workbookProtection workbookAlgorithmName="SHA-512" workbookHashValue="X1OcUhsA6YHNcV8Wf0DNQiywP/1zE7NGeUJWvnsfbppX7mkEuoPXfafuqeOHjBoIuDliO8YsSmVZEeA8sEgj+A==" workbookSaltValue="fd6oqRuCD11bJnuO2zINc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AD10" i="4" s="1"/>
  <c r="Q6" i="5"/>
  <c r="W10" i="4" s="1"/>
  <c r="P6" i="5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P10" i="4"/>
  <c r="I10" i="4"/>
  <c r="AT8" i="4"/>
  <c r="AL8" i="4"/>
  <c r="P8" i="4"/>
  <c r="I8" i="4"/>
</calcChain>
</file>

<file path=xl/sharedStrings.xml><?xml version="1.0" encoding="utf-8"?>
<sst xmlns="http://schemas.openxmlformats.org/spreadsheetml/2006/main" count="236" uniqueCount="120">
  <si>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</si>
  <si>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</si>
  <si>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</si>
  <si>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</si>
  <si>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</si>
  <si>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</si>
  <si>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</si>
  <si>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</si>
  <si>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</si>
  <si>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</si>
  <si>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</si>
  <si>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</si>
  <si>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</si>
  <si>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</si>
  <si>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</si>
  <si>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</si>
  <si>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</si>
  <si>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</si>
  <si>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</si>
  <si>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</si>
  <si>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</si>
  <si>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</si>
  <si>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</si>
  <si>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</si>
  <si>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</si>
  <si>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</si>
  <si>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</si>
  <si>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</si>
  <si>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</si>
  <si>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</si>
  <si>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</si>
  <si>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</si>
  <si>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</si>
  <si>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</si>
  <si>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</si>
  <si>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</si>
  <si>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</si>
  <si>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</si>
  <si>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</si>
  <si>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</si>
  <si>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</si>
  <si>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</si>
  <si>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</si>
  <si>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</si>
  <si>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</si>
  <si>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</si>
  <si>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</si>
  <si>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</si>
  <si>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</si>
  <si>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</si>
  <si>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</si>
  <si>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</si>
  <si>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</si>
  <si>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</si>
  <si>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</si>
  <si>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</si>
  <si>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</si>
  <si>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</si>
  <si>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</si>
  <si>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</si>
  <si>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</si>
  <si>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</si>
  <si>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</si>
  <si>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</si>
  <si>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</si>
  <si>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</si>
  <si>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</si>
  <si>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</si>
  <si>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</si>
  <si>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</si>
  <si>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</si>
  <si>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</si>
  <si>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</si>
  <si>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</si>
  <si>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</si>
  <si>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</si>
  <si>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</si>
  <si>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</si>
  <si>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</si>
  <si>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</si>
  <si>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</si>
  <si>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</si>
  <si>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</si>
  <si>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</si>
  <si>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</si>
  <si>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</si>
  <si>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</si>
  <si>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</si>
  <si>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</si>
  <si>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</si>
  <si>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</si>
  <si>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</si>
  <si>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</si>
  <si>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</si>
  <si>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</si>
  <si>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</si>
  <si>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</si>
  <si>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</si>
  <si>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</si>
  <si>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鹿児島県　錦江町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</si>
  <si>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</si>
  <si>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</si>
  <si>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</si>
  <si>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</si>
  <si>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</si>
  <si>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</si>
  <si>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</si>
  <si>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</si>
  <si>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</si>
  <si>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</si>
  <si>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</si>
  <si>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</si>
  <si>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</si>
  <si>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</si>
  <si>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</si>
  <si>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</si>
  <si>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</si>
  <si>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当初計画のスペックが大きすぎたと考える。今後の人口減少を見込み、平成29年度からの機能診断等で最適な処理方法を検討したい。また、使用料収入の増加、または環境の面からも水洗化率の向上は必須であり、引き続き接続率向上を目指したい。</t>
    <phoneticPr fontId="4"/>
  </si>
  <si>
    <t>平成13年4月から稼働しており、管渠の耐用年数に余裕があり、これまでに改善が発生していない。機械等については、修繕が増加しており平成29年度に農山漁村地域整備交付金で機能診断、平成30年度に最適整備構想、令和元年度に計画策定を実施し、令和3年度から機能強化事業、令和4年度には維持管理適正化計画によって、機械等の更新を実施している。</t>
    <rPh sb="131" eb="133">
      <t>レイワ</t>
    </rPh>
    <rPh sb="134" eb="136">
      <t>ネンド</t>
    </rPh>
    <rPh sb="138" eb="140">
      <t>イジ</t>
    </rPh>
    <rPh sb="140" eb="142">
      <t>カンリ</t>
    </rPh>
    <rPh sb="142" eb="145">
      <t>テキセイカ</t>
    </rPh>
    <rPh sb="145" eb="147">
      <t>ケイカク</t>
    </rPh>
    <rPh sb="156" eb="158">
      <t>コウシン</t>
    </rPh>
    <phoneticPr fontId="4"/>
  </si>
  <si>
    <t>①年度末に施設改修に関する補助金の追加交付がなされたが、歳入過多となった分の減額が行われなかったため、例年と比較して単年度の収支が急激に増加している。平成27年度に料金改定を行ったが、施設の老朽化に伴い、維持管理に係る経費が増える予定である。また、令和2年度から12月徴収に戻ったが、人口減少により収入が減っている状況であるため、今後も料金改定の見直し等検討が必要になってくる。
④企業債（全て一般会計負担見込み）は令和22年度まで償還予定であるが、今後も施設の改修が計画されているので、経営戦略に基づいて借入を実施する予定である。
⑤類似団体と比較して、令和３年度は9.87ポイント下回っている。平成27年度に使用料改定を行ったが、人口は減少傾向で推移している状況であることから、今後も利用負担額を検討していかなければならない。
⑥類似団体と比較して、急激な上昇の要因は事業導入によるものである。経年比較では汚水処理費が年々増加しているため平成29年度に機能診断、平成30年度に最適整備構想、令和元年度に計画策定、令和3年度に機能強化事業、令和4年度からの維持管理適正化計画により、最適な処理方法を検討したい。
⑦類似団体と比較して、低い値で推移している。当初の計画戸数392戸の処理施設であったが、現在250戸程しか利用しておらず、機能診断・最適整備構想・計画策定により適切な施設の規模としたい。
⑧改善に向けて、利用者の増加を図ることであるが、未接続のほとんどは高齢者の世帯であるため、引き続き戸別訪問等で勧奨していく予定である。また、新たな管渠の整備等が考えられるが、整備に係る費用が大きな負担になることもあり、早急な整備は必要ではないと考えられる。</t>
    <rPh sb="41" eb="42">
      <t>オコナ</t>
    </rPh>
    <rPh sb="124" eb="126">
      <t>レイワ</t>
    </rPh>
    <rPh sb="127" eb="129">
      <t>ネンド</t>
    </rPh>
    <rPh sb="133" eb="134">
      <t>ツキ</t>
    </rPh>
    <rPh sb="134" eb="136">
      <t>チョウシュウ</t>
    </rPh>
    <rPh sb="137" eb="138">
      <t>モド</t>
    </rPh>
    <rPh sb="234" eb="236">
      <t>ケイカク</t>
    </rPh>
    <rPh sb="278" eb="280">
      <t>レイワ</t>
    </rPh>
    <rPh sb="281" eb="283">
      <t>ネンド</t>
    </rPh>
    <rPh sb="292" eb="294">
      <t>シタマワ</t>
    </rPh>
    <rPh sb="299" eb="301">
      <t>ヘイセイ</t>
    </rPh>
    <rPh sb="303" eb="304">
      <t>ネン</t>
    </rPh>
    <rPh sb="304" eb="305">
      <t>ド</t>
    </rPh>
    <rPh sb="309" eb="311">
      <t>カイテイ</t>
    </rPh>
    <rPh sb="312" eb="313">
      <t>オコナ</t>
    </rPh>
    <rPh sb="377" eb="379">
      <t>キュウゲキ</t>
    </rPh>
    <rPh sb="380" eb="382">
      <t>ジョウショウ</t>
    </rPh>
    <rPh sb="383" eb="385">
      <t>ヨウイン</t>
    </rPh>
    <rPh sb="388" eb="390">
      <t>ドウニュウ</t>
    </rPh>
    <rPh sb="421" eb="423">
      <t>ヘイセイ</t>
    </rPh>
    <rPh sb="471" eb="473">
      <t>レイワ</t>
    </rPh>
    <rPh sb="474" eb="476">
      <t>ネンド</t>
    </rPh>
    <rPh sb="479" eb="481">
      <t>イジ</t>
    </rPh>
    <rPh sb="481" eb="483">
      <t>カンリ</t>
    </rPh>
    <rPh sb="483" eb="486">
      <t>テキセイカ</t>
    </rPh>
    <rPh sb="486" eb="488">
      <t>ケイカク</t>
    </rPh>
    <rPh sb="560" eb="562">
      <t>リヨウ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</si>
</sst>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0D-4509-8A63-E0E66DB42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0.01</c:v>
                </c:pt>
                <c:pt idx="2">
                  <c:v>0.02</c:v>
                </c:pt>
                <c:pt idx="3">
                  <c:v>0.25</c:v>
                </c:pt>
                <c:pt idx="4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0D-4509-8A63-E0E66DB42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29.35</c:v>
                </c:pt>
                <c:pt idx="1">
                  <c:v>30.35</c:v>
                </c:pt>
                <c:pt idx="2">
                  <c:v>28.86</c:v>
                </c:pt>
                <c:pt idx="3">
                  <c:v>31.59</c:v>
                </c:pt>
                <c:pt idx="4">
                  <c:v>28.86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8C-4E59-9073-D7F57DAB5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51.75</c:v>
                </c:pt>
                <c:pt idx="1">
                  <c:v>50.68</c:v>
                </c:pt>
                <c:pt idx="2">
                  <c:v>50.14</c:v>
                </c:pt>
                <c:pt idx="3">
                  <c:v>54.83</c:v>
                </c:pt>
                <c:pt idx="4">
                  <c:v>66.53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8C-4E59-9073-D7F57DAB5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72.56</c:v>
                </c:pt>
                <c:pt idx="1">
                  <c:v>71.47</c:v>
                </c:pt>
                <c:pt idx="2">
                  <c:v>71.540000000000006</c:v>
                </c:pt>
                <c:pt idx="3">
                  <c:v>73.13</c:v>
                </c:pt>
                <c:pt idx="4">
                  <c:v>75.25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FC-4C5C-B215-E46268C50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84.84</c:v>
                </c:pt>
                <c:pt idx="1">
                  <c:v>84.86</c:v>
                </c:pt>
                <c:pt idx="2">
                  <c:v>84.98</c:v>
                </c:pt>
                <c:pt idx="3">
                  <c:v>84.7</c:v>
                </c:pt>
                <c:pt idx="4">
                  <c:v>84.67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FC-4C5C-B215-E46268C50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100.08</c:v>
                </c:pt>
                <c:pt idx="1">
                  <c:v>101.2</c:v>
                </c:pt>
                <c:pt idx="2">
                  <c:v>99.91</c:v>
                </c:pt>
                <c:pt idx="3">
                  <c:v>100.11</c:v>
                </c:pt>
                <c:pt idx="4">
                  <c:v>183.59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38-4C8B-8723-D1E552906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38-4C8B-8723-D1E552906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22-41AD-9875-E63B107E5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2-41AD-9875-E63B107E5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BB-41F9-86E5-DA9FDAFE7A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BB-41F9-86E5-DA9FDAFE7A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9E-4BD0-985A-1BB84B884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9E-4BD0-985A-1BB84B884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36-4A3D-96FB-902223716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36-4A3D-96FB-902223716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9F-43F2-9EC7-2E9DDA7D6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855.8</c:v>
                </c:pt>
                <c:pt idx="1">
                  <c:v>789.46</c:v>
                </c:pt>
                <c:pt idx="2">
                  <c:v>826.83</c:v>
                </c:pt>
                <c:pt idx="3">
                  <c:v>867.83</c:v>
                </c:pt>
                <c:pt idx="4">
                  <c:v>791.76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9F-43F2-9EC7-2E9DDA7D6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58.44</c:v>
                </c:pt>
                <c:pt idx="1">
                  <c:v>65.45</c:v>
                </c:pt>
                <c:pt idx="2">
                  <c:v>55.45</c:v>
                </c:pt>
                <c:pt idx="3">
                  <c:v>62.12</c:v>
                </c:pt>
                <c:pt idx="4">
                  <c:v>50.78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D5-4BCC-9181-F71416A18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59.8</c:v>
                </c:pt>
                <c:pt idx="1">
                  <c:v>57.77</c:v>
                </c:pt>
                <c:pt idx="2">
                  <c:v>57.31</c:v>
                </c:pt>
                <c:pt idx="3">
                  <c:v>57.08</c:v>
                </c:pt>
                <c:pt idx="4">
                  <c:v>56.26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D5-4BCC-9181-F71416A18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327.3</c:v>
                </c:pt>
                <c:pt idx="1">
                  <c:v>289.16000000000003</c:v>
                </c:pt>
                <c:pt idx="2">
                  <c:v>336.03</c:v>
                </c:pt>
                <c:pt idx="3">
                  <c:v>294.99</c:v>
                </c:pt>
                <c:pt idx="4">
                  <c:v>446.05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95-4C3C-9125-EC61E3222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263.76</c:v>
                </c:pt>
                <c:pt idx="1">
                  <c:v>274.35000000000002</c:v>
                </c:pt>
                <c:pt idx="2">
                  <c:v>273.52</c:v>
                </c:pt>
                <c:pt idx="3">
                  <c:v>274.99</c:v>
                </c:pt>
                <c:pt idx="4">
                  <c:v>282.08999999999997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95-4C3C-9125-EC61E3222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【786.37】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【256.97】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鹿児島県　錦江町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1" t="s">
        <v>1</v>
      </c>
      <c r="C7" s="51"/>
      <c r="D7" s="51"/>
      <c r="E7" s="51"/>
      <c r="F7" s="51"/>
      <c r="G7" s="51"/>
      <c r="H7" s="51"/>
      <c r="I7" s="51" t="s">
        <v>2</v>
      </c>
      <c r="J7" s="51"/>
      <c r="K7" s="51"/>
      <c r="L7" s="51"/>
      <c r="M7" s="51"/>
      <c r="N7" s="51"/>
      <c r="O7" s="51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3"/>
      <c r="AL7" s="51" t="s">
        <v>6</v>
      </c>
      <c r="AM7" s="51"/>
      <c r="AN7" s="51"/>
      <c r="AO7" s="51"/>
      <c r="AP7" s="51"/>
      <c r="AQ7" s="51"/>
      <c r="AR7" s="51"/>
      <c r="AS7" s="51"/>
      <c r="AT7" s="51" t="s">
        <v>7</v>
      </c>
      <c r="AU7" s="51"/>
      <c r="AV7" s="51"/>
      <c r="AW7" s="51"/>
      <c r="AX7" s="51"/>
      <c r="AY7" s="51"/>
      <c r="AZ7" s="51"/>
      <c r="BA7" s="51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75" t="s">
        <v>9</v>
      </c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7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農業集落排水</v>
      </c>
      <c r="Q8" s="71"/>
      <c r="R8" s="71"/>
      <c r="S8" s="71"/>
      <c r="T8" s="71"/>
      <c r="U8" s="71"/>
      <c r="V8" s="71"/>
      <c r="W8" s="71" t="str">
        <f>データ!L6</f>
        <v>F2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45">
        <f>データ!S6</f>
        <v>6939</v>
      </c>
      <c r="AM8" s="45"/>
      <c r="AN8" s="45"/>
      <c r="AO8" s="45"/>
      <c r="AP8" s="45"/>
      <c r="AQ8" s="45"/>
      <c r="AR8" s="45"/>
      <c r="AS8" s="45"/>
      <c r="AT8" s="46">
        <f>データ!T6</f>
        <v>163.19</v>
      </c>
      <c r="AU8" s="46"/>
      <c r="AV8" s="46"/>
      <c r="AW8" s="46"/>
      <c r="AX8" s="46"/>
      <c r="AY8" s="46"/>
      <c r="AZ8" s="46"/>
      <c r="BA8" s="46"/>
      <c r="BB8" s="46">
        <f>データ!U6</f>
        <v>42.52</v>
      </c>
      <c r="BC8" s="46"/>
      <c r="BD8" s="46"/>
      <c r="BE8" s="46"/>
      <c r="BF8" s="46"/>
      <c r="BG8" s="46"/>
      <c r="BH8" s="46"/>
      <c r="BI8" s="46"/>
      <c r="BJ8" s="3"/>
      <c r="BK8" s="3"/>
      <c r="BL8" s="67" t="s">
        <v>10</v>
      </c>
      <c r="BM8" s="68"/>
      <c r="BN8" s="69" t="s">
        <v>11</v>
      </c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70"/>
    </row>
    <row r="9" spans="1:78" ht="18.75" customHeight="1" x14ac:dyDescent="0.15">
      <c r="A9" s="2"/>
      <c r="B9" s="51" t="s">
        <v>12</v>
      </c>
      <c r="C9" s="51"/>
      <c r="D9" s="51"/>
      <c r="E9" s="51"/>
      <c r="F9" s="51"/>
      <c r="G9" s="51"/>
      <c r="H9" s="51"/>
      <c r="I9" s="51" t="s">
        <v>13</v>
      </c>
      <c r="J9" s="51"/>
      <c r="K9" s="51"/>
      <c r="L9" s="51"/>
      <c r="M9" s="51"/>
      <c r="N9" s="51"/>
      <c r="O9" s="51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51" t="s">
        <v>16</v>
      </c>
      <c r="AE9" s="51"/>
      <c r="AF9" s="51"/>
      <c r="AG9" s="51"/>
      <c r="AH9" s="51"/>
      <c r="AI9" s="51"/>
      <c r="AJ9" s="51"/>
      <c r="AK9" s="3"/>
      <c r="AL9" s="51" t="s">
        <v>17</v>
      </c>
      <c r="AM9" s="51"/>
      <c r="AN9" s="51"/>
      <c r="AO9" s="51"/>
      <c r="AP9" s="51"/>
      <c r="AQ9" s="51"/>
      <c r="AR9" s="51"/>
      <c r="AS9" s="51"/>
      <c r="AT9" s="51" t="s">
        <v>18</v>
      </c>
      <c r="AU9" s="51"/>
      <c r="AV9" s="51"/>
      <c r="AW9" s="51"/>
      <c r="AX9" s="51"/>
      <c r="AY9" s="51"/>
      <c r="AZ9" s="51"/>
      <c r="BA9" s="51"/>
      <c r="BB9" s="51" t="s">
        <v>19</v>
      </c>
      <c r="BC9" s="51"/>
      <c r="BD9" s="51"/>
      <c r="BE9" s="51"/>
      <c r="BF9" s="51"/>
      <c r="BG9" s="51"/>
      <c r="BH9" s="51"/>
      <c r="BI9" s="51"/>
      <c r="BJ9" s="3"/>
      <c r="BK9" s="3"/>
      <c r="BL9" s="52" t="s">
        <v>20</v>
      </c>
      <c r="BM9" s="53"/>
      <c r="BN9" s="54" t="s">
        <v>21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8.92</v>
      </c>
      <c r="Q10" s="46"/>
      <c r="R10" s="46"/>
      <c r="S10" s="46"/>
      <c r="T10" s="46"/>
      <c r="U10" s="46"/>
      <c r="V10" s="46"/>
      <c r="W10" s="46">
        <f>データ!Q6</f>
        <v>86.37</v>
      </c>
      <c r="X10" s="46"/>
      <c r="Y10" s="46"/>
      <c r="Z10" s="46"/>
      <c r="AA10" s="46"/>
      <c r="AB10" s="46"/>
      <c r="AC10" s="46"/>
      <c r="AD10" s="45">
        <f>データ!R6</f>
        <v>3410</v>
      </c>
      <c r="AE10" s="45"/>
      <c r="AF10" s="45"/>
      <c r="AG10" s="45"/>
      <c r="AH10" s="45"/>
      <c r="AI10" s="45"/>
      <c r="AJ10" s="45"/>
      <c r="AK10" s="2"/>
      <c r="AL10" s="45">
        <f>データ!V6</f>
        <v>606</v>
      </c>
      <c r="AM10" s="45"/>
      <c r="AN10" s="45"/>
      <c r="AO10" s="45"/>
      <c r="AP10" s="45"/>
      <c r="AQ10" s="45"/>
      <c r="AR10" s="45"/>
      <c r="AS10" s="45"/>
      <c r="AT10" s="46">
        <f>データ!W6</f>
        <v>0.75</v>
      </c>
      <c r="AU10" s="46"/>
      <c r="AV10" s="46"/>
      <c r="AW10" s="46"/>
      <c r="AX10" s="46"/>
      <c r="AY10" s="46"/>
      <c r="AZ10" s="46"/>
      <c r="BA10" s="46"/>
      <c r="BB10" s="46">
        <f>データ!X6</f>
        <v>808</v>
      </c>
      <c r="BC10" s="46"/>
      <c r="BD10" s="46"/>
      <c r="BE10" s="46"/>
      <c r="BF10" s="46"/>
      <c r="BG10" s="46"/>
      <c r="BH10" s="46"/>
      <c r="BI10" s="46"/>
      <c r="BJ10" s="2"/>
      <c r="BK10" s="2"/>
      <c r="BL10" s="47" t="s">
        <v>22</v>
      </c>
      <c r="BM10" s="48"/>
      <c r="BN10" s="49" t="s">
        <v>23</v>
      </c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5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1" t="s">
        <v>119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118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117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44</v>
      </c>
      <c r="H86" s="12" t="str">
        <f>データ!BP6</f>
        <v>【786.37】</v>
      </c>
      <c r="I86" s="12" t="str">
        <f>データ!CA6</f>
        <v>【60.65】</v>
      </c>
      <c r="J86" s="12" t="str">
        <f>データ!CL6</f>
        <v>【256.97】</v>
      </c>
      <c r="K86" s="12" t="str">
        <f>データ!CW6</f>
        <v>【61.14】</v>
      </c>
      <c r="L86" s="12" t="str">
        <f>データ!DH6</f>
        <v>【86.91】</v>
      </c>
      <c r="M86" s="12" t="s">
        <v>45</v>
      </c>
      <c r="N86" s="12" t="s">
        <v>43</v>
      </c>
      <c r="O86" s="12" t="str">
        <f>データ!EO6</f>
        <v>【0.03】</v>
      </c>
    </row>
  </sheetData>
  <sheetProtection algorithmName="SHA-512" hashValue="eW/Zd82RS1CMgy0DcAqdI43qVp3NN86RtABJb34Nug3mUoQrNiwWs1028O7y+C0IlMRL5ooJi8TMmsmQZJ/zqA==" saltValue="gFZhYv4Rgak/SiN+paz1y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47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48</v>
      </c>
      <c r="B3" s="15" t="s">
        <v>49</v>
      </c>
      <c r="C3" s="15" t="s">
        <v>50</v>
      </c>
      <c r="D3" s="15" t="s">
        <v>51</v>
      </c>
      <c r="E3" s="15" t="s">
        <v>52</v>
      </c>
      <c r="F3" s="15" t="s">
        <v>53</v>
      </c>
      <c r="G3" s="15" t="s">
        <v>54</v>
      </c>
      <c r="H3" s="79" t="s">
        <v>55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1"/>
      <c r="Y3" s="85" t="s">
        <v>56</v>
      </c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 t="s">
        <v>57</v>
      </c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</row>
    <row r="4" spans="1:145" x14ac:dyDescent="0.15">
      <c r="A4" s="14" t="s">
        <v>58</v>
      </c>
      <c r="B4" s="16"/>
      <c r="C4" s="16"/>
      <c r="D4" s="16"/>
      <c r="E4" s="16"/>
      <c r="F4" s="16"/>
      <c r="G4" s="16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4"/>
      <c r="Y4" s="78" t="s">
        <v>59</v>
      </c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 t="s">
        <v>60</v>
      </c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 t="s">
        <v>61</v>
      </c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 t="s">
        <v>62</v>
      </c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 t="s">
        <v>63</v>
      </c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 t="s">
        <v>64</v>
      </c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 t="s">
        <v>65</v>
      </c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 t="s">
        <v>66</v>
      </c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 t="s">
        <v>67</v>
      </c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 t="s">
        <v>68</v>
      </c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 t="s">
        <v>69</v>
      </c>
      <c r="EF4" s="78"/>
      <c r="EG4" s="78"/>
      <c r="EH4" s="78"/>
      <c r="EI4" s="78"/>
      <c r="EJ4" s="78"/>
      <c r="EK4" s="78"/>
      <c r="EL4" s="78"/>
      <c r="EM4" s="78"/>
      <c r="EN4" s="78"/>
      <c r="EO4" s="78"/>
    </row>
    <row r="5" spans="1:145" x14ac:dyDescent="0.15">
      <c r="A5" s="14" t="s">
        <v>70</v>
      </c>
      <c r="B5" s="17"/>
      <c r="C5" s="17"/>
      <c r="D5" s="17"/>
      <c r="E5" s="17"/>
      <c r="F5" s="17"/>
      <c r="G5" s="17"/>
      <c r="H5" s="18" t="s">
        <v>71</v>
      </c>
      <c r="I5" s="18" t="s">
        <v>72</v>
      </c>
      <c r="J5" s="18" t="s">
        <v>73</v>
      </c>
      <c r="K5" s="18" t="s">
        <v>74</v>
      </c>
      <c r="L5" s="18" t="s">
        <v>75</v>
      </c>
      <c r="M5" s="18" t="s">
        <v>5</v>
      </c>
      <c r="N5" s="18" t="s">
        <v>76</v>
      </c>
      <c r="O5" s="18" t="s">
        <v>77</v>
      </c>
      <c r="P5" s="18" t="s">
        <v>78</v>
      </c>
      <c r="Q5" s="18" t="s">
        <v>79</v>
      </c>
      <c r="R5" s="18" t="s">
        <v>80</v>
      </c>
      <c r="S5" s="18" t="s">
        <v>81</v>
      </c>
      <c r="T5" s="18" t="s">
        <v>82</v>
      </c>
      <c r="U5" s="18" t="s">
        <v>83</v>
      </c>
      <c r="V5" s="18" t="s">
        <v>84</v>
      </c>
      <c r="W5" s="18" t="s">
        <v>85</v>
      </c>
      <c r="X5" s="18" t="s">
        <v>86</v>
      </c>
      <c r="Y5" s="18" t="s">
        <v>87</v>
      </c>
      <c r="Z5" s="18" t="s">
        <v>88</v>
      </c>
      <c r="AA5" s="18" t="s">
        <v>89</v>
      </c>
      <c r="AB5" s="18" t="s">
        <v>90</v>
      </c>
      <c r="AC5" s="18" t="s">
        <v>91</v>
      </c>
      <c r="AD5" s="18" t="s">
        <v>92</v>
      </c>
      <c r="AE5" s="18" t="s">
        <v>93</v>
      </c>
      <c r="AF5" s="18" t="s">
        <v>94</v>
      </c>
      <c r="AG5" s="18" t="s">
        <v>95</v>
      </c>
      <c r="AH5" s="18" t="s">
        <v>96</v>
      </c>
      <c r="AI5" s="18" t="s">
        <v>31</v>
      </c>
      <c r="AJ5" s="18" t="s">
        <v>87</v>
      </c>
      <c r="AK5" s="18" t="s">
        <v>88</v>
      </c>
      <c r="AL5" s="18" t="s">
        <v>89</v>
      </c>
      <c r="AM5" s="18" t="s">
        <v>90</v>
      </c>
      <c r="AN5" s="18" t="s">
        <v>91</v>
      </c>
      <c r="AO5" s="18" t="s">
        <v>92</v>
      </c>
      <c r="AP5" s="18" t="s">
        <v>93</v>
      </c>
      <c r="AQ5" s="18" t="s">
        <v>94</v>
      </c>
      <c r="AR5" s="18" t="s">
        <v>95</v>
      </c>
      <c r="AS5" s="18" t="s">
        <v>96</v>
      </c>
      <c r="AT5" s="18" t="s">
        <v>97</v>
      </c>
      <c r="AU5" s="18" t="s">
        <v>87</v>
      </c>
      <c r="AV5" s="18" t="s">
        <v>88</v>
      </c>
      <c r="AW5" s="18" t="s">
        <v>89</v>
      </c>
      <c r="AX5" s="18" t="s">
        <v>90</v>
      </c>
      <c r="AY5" s="18" t="s">
        <v>91</v>
      </c>
      <c r="AZ5" s="18" t="s">
        <v>92</v>
      </c>
      <c r="BA5" s="18" t="s">
        <v>93</v>
      </c>
      <c r="BB5" s="18" t="s">
        <v>94</v>
      </c>
      <c r="BC5" s="18" t="s">
        <v>95</v>
      </c>
      <c r="BD5" s="18" t="s">
        <v>96</v>
      </c>
      <c r="BE5" s="18" t="s">
        <v>97</v>
      </c>
      <c r="BF5" s="18" t="s">
        <v>87</v>
      </c>
      <c r="BG5" s="18" t="s">
        <v>88</v>
      </c>
      <c r="BH5" s="18" t="s">
        <v>89</v>
      </c>
      <c r="BI5" s="18" t="s">
        <v>90</v>
      </c>
      <c r="BJ5" s="18" t="s">
        <v>91</v>
      </c>
      <c r="BK5" s="18" t="s">
        <v>92</v>
      </c>
      <c r="BL5" s="18" t="s">
        <v>93</v>
      </c>
      <c r="BM5" s="18" t="s">
        <v>94</v>
      </c>
      <c r="BN5" s="18" t="s">
        <v>95</v>
      </c>
      <c r="BO5" s="18" t="s">
        <v>96</v>
      </c>
      <c r="BP5" s="18" t="s">
        <v>97</v>
      </c>
      <c r="BQ5" s="18" t="s">
        <v>87</v>
      </c>
      <c r="BR5" s="18" t="s">
        <v>88</v>
      </c>
      <c r="BS5" s="18" t="s">
        <v>89</v>
      </c>
      <c r="BT5" s="18" t="s">
        <v>90</v>
      </c>
      <c r="BU5" s="18" t="s">
        <v>91</v>
      </c>
      <c r="BV5" s="18" t="s">
        <v>92</v>
      </c>
      <c r="BW5" s="18" t="s">
        <v>93</v>
      </c>
      <c r="BX5" s="18" t="s">
        <v>94</v>
      </c>
      <c r="BY5" s="18" t="s">
        <v>95</v>
      </c>
      <c r="BZ5" s="18" t="s">
        <v>96</v>
      </c>
      <c r="CA5" s="18" t="s">
        <v>97</v>
      </c>
      <c r="CB5" s="18" t="s">
        <v>87</v>
      </c>
      <c r="CC5" s="18" t="s">
        <v>88</v>
      </c>
      <c r="CD5" s="18" t="s">
        <v>89</v>
      </c>
      <c r="CE5" s="18" t="s">
        <v>90</v>
      </c>
      <c r="CF5" s="18" t="s">
        <v>91</v>
      </c>
      <c r="CG5" s="18" t="s">
        <v>92</v>
      </c>
      <c r="CH5" s="18" t="s">
        <v>93</v>
      </c>
      <c r="CI5" s="18" t="s">
        <v>94</v>
      </c>
      <c r="CJ5" s="18" t="s">
        <v>95</v>
      </c>
      <c r="CK5" s="18" t="s">
        <v>96</v>
      </c>
      <c r="CL5" s="18" t="s">
        <v>97</v>
      </c>
      <c r="CM5" s="18" t="s">
        <v>87</v>
      </c>
      <c r="CN5" s="18" t="s">
        <v>88</v>
      </c>
      <c r="CO5" s="18" t="s">
        <v>89</v>
      </c>
      <c r="CP5" s="18" t="s">
        <v>90</v>
      </c>
      <c r="CQ5" s="18" t="s">
        <v>91</v>
      </c>
      <c r="CR5" s="18" t="s">
        <v>92</v>
      </c>
      <c r="CS5" s="18" t="s">
        <v>93</v>
      </c>
      <c r="CT5" s="18" t="s">
        <v>94</v>
      </c>
      <c r="CU5" s="18" t="s">
        <v>95</v>
      </c>
      <c r="CV5" s="18" t="s">
        <v>96</v>
      </c>
      <c r="CW5" s="18" t="s">
        <v>97</v>
      </c>
      <c r="CX5" s="18" t="s">
        <v>87</v>
      </c>
      <c r="CY5" s="18" t="s">
        <v>88</v>
      </c>
      <c r="CZ5" s="18" t="s">
        <v>89</v>
      </c>
      <c r="DA5" s="18" t="s">
        <v>90</v>
      </c>
      <c r="DB5" s="18" t="s">
        <v>91</v>
      </c>
      <c r="DC5" s="18" t="s">
        <v>92</v>
      </c>
      <c r="DD5" s="18" t="s">
        <v>93</v>
      </c>
      <c r="DE5" s="18" t="s">
        <v>94</v>
      </c>
      <c r="DF5" s="18" t="s">
        <v>95</v>
      </c>
      <c r="DG5" s="18" t="s">
        <v>96</v>
      </c>
      <c r="DH5" s="18" t="s">
        <v>97</v>
      </c>
      <c r="DI5" s="18" t="s">
        <v>87</v>
      </c>
      <c r="DJ5" s="18" t="s">
        <v>88</v>
      </c>
      <c r="DK5" s="18" t="s">
        <v>89</v>
      </c>
      <c r="DL5" s="18" t="s">
        <v>90</v>
      </c>
      <c r="DM5" s="18" t="s">
        <v>91</v>
      </c>
      <c r="DN5" s="18" t="s">
        <v>92</v>
      </c>
      <c r="DO5" s="18" t="s">
        <v>93</v>
      </c>
      <c r="DP5" s="18" t="s">
        <v>94</v>
      </c>
      <c r="DQ5" s="18" t="s">
        <v>95</v>
      </c>
      <c r="DR5" s="18" t="s">
        <v>96</v>
      </c>
      <c r="DS5" s="18" t="s">
        <v>97</v>
      </c>
      <c r="DT5" s="18" t="s">
        <v>87</v>
      </c>
      <c r="DU5" s="18" t="s">
        <v>88</v>
      </c>
      <c r="DV5" s="18" t="s">
        <v>89</v>
      </c>
      <c r="DW5" s="18" t="s">
        <v>90</v>
      </c>
      <c r="DX5" s="18" t="s">
        <v>91</v>
      </c>
      <c r="DY5" s="18" t="s">
        <v>92</v>
      </c>
      <c r="DZ5" s="18" t="s">
        <v>93</v>
      </c>
      <c r="EA5" s="18" t="s">
        <v>94</v>
      </c>
      <c r="EB5" s="18" t="s">
        <v>95</v>
      </c>
      <c r="EC5" s="18" t="s">
        <v>96</v>
      </c>
      <c r="ED5" s="18" t="s">
        <v>97</v>
      </c>
      <c r="EE5" s="18" t="s">
        <v>87</v>
      </c>
      <c r="EF5" s="18" t="s">
        <v>88</v>
      </c>
      <c r="EG5" s="18" t="s">
        <v>89</v>
      </c>
      <c r="EH5" s="18" t="s">
        <v>90</v>
      </c>
      <c r="EI5" s="18" t="s">
        <v>91</v>
      </c>
      <c r="EJ5" s="18" t="s">
        <v>92</v>
      </c>
      <c r="EK5" s="18" t="s">
        <v>93</v>
      </c>
      <c r="EL5" s="18" t="s">
        <v>94</v>
      </c>
      <c r="EM5" s="18" t="s">
        <v>95</v>
      </c>
      <c r="EN5" s="18" t="s">
        <v>96</v>
      </c>
      <c r="EO5" s="18" t="s">
        <v>97</v>
      </c>
    </row>
    <row r="6" spans="1:145" s="22" customFormat="1" x14ac:dyDescent="0.15">
      <c r="A6" s="14" t="s">
        <v>98</v>
      </c>
      <c r="B6" s="19">
        <f>B7</f>
        <v>2021</v>
      </c>
      <c r="C6" s="19">
        <f t="shared" ref="C6:X6" si="3">C7</f>
        <v>464902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鹿児島県　錦江町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8.92</v>
      </c>
      <c r="Q6" s="20">
        <f t="shared" si="3"/>
        <v>86.37</v>
      </c>
      <c r="R6" s="20">
        <f t="shared" si="3"/>
        <v>3410</v>
      </c>
      <c r="S6" s="20">
        <f t="shared" si="3"/>
        <v>6939</v>
      </c>
      <c r="T6" s="20">
        <f t="shared" si="3"/>
        <v>163.19</v>
      </c>
      <c r="U6" s="20">
        <f t="shared" si="3"/>
        <v>42.52</v>
      </c>
      <c r="V6" s="20">
        <f t="shared" si="3"/>
        <v>606</v>
      </c>
      <c r="W6" s="20">
        <f t="shared" si="3"/>
        <v>0.75</v>
      </c>
      <c r="X6" s="20">
        <f t="shared" si="3"/>
        <v>808</v>
      </c>
      <c r="Y6" s="21">
        <f>IF(Y7="",NA(),Y7)</f>
        <v>100.08</v>
      </c>
      <c r="Z6" s="21">
        <f t="shared" ref="Z6:AH6" si="4">IF(Z7="",NA(),Z7)</f>
        <v>101.2</v>
      </c>
      <c r="AA6" s="21">
        <f t="shared" si="4"/>
        <v>99.91</v>
      </c>
      <c r="AB6" s="21">
        <f t="shared" si="4"/>
        <v>100.11</v>
      </c>
      <c r="AC6" s="21">
        <f t="shared" si="4"/>
        <v>183.59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855.8</v>
      </c>
      <c r="BL6" s="21">
        <f t="shared" si="7"/>
        <v>789.46</v>
      </c>
      <c r="BM6" s="21">
        <f t="shared" si="7"/>
        <v>826.83</v>
      </c>
      <c r="BN6" s="21">
        <f t="shared" si="7"/>
        <v>867.83</v>
      </c>
      <c r="BO6" s="21">
        <f t="shared" si="7"/>
        <v>791.76</v>
      </c>
      <c r="BP6" s="20" t="str">
        <f>IF(BP7="","",IF(BP7="-","【-】","【"&amp;SUBSTITUTE(TEXT(BP7,"#,##0.00"),"-","△")&amp;"】"))</f>
        <v>【786.37】</v>
      </c>
      <c r="BQ6" s="21">
        <f>IF(BQ7="",NA(),BQ7)</f>
        <v>58.44</v>
      </c>
      <c r="BR6" s="21">
        <f t="shared" ref="BR6:BZ6" si="8">IF(BR7="",NA(),BR7)</f>
        <v>65.45</v>
      </c>
      <c r="BS6" s="21">
        <f t="shared" si="8"/>
        <v>55.45</v>
      </c>
      <c r="BT6" s="21">
        <f t="shared" si="8"/>
        <v>62.12</v>
      </c>
      <c r="BU6" s="21">
        <f t="shared" si="8"/>
        <v>50.78</v>
      </c>
      <c r="BV6" s="21">
        <f t="shared" si="8"/>
        <v>59.8</v>
      </c>
      <c r="BW6" s="21">
        <f t="shared" si="8"/>
        <v>57.77</v>
      </c>
      <c r="BX6" s="21">
        <f t="shared" si="8"/>
        <v>57.31</v>
      </c>
      <c r="BY6" s="21">
        <f t="shared" si="8"/>
        <v>57.08</v>
      </c>
      <c r="BZ6" s="21">
        <f t="shared" si="8"/>
        <v>56.26</v>
      </c>
      <c r="CA6" s="20" t="str">
        <f>IF(CA7="","",IF(CA7="-","【-】","【"&amp;SUBSTITUTE(TEXT(CA7,"#,##0.00"),"-","△")&amp;"】"))</f>
        <v>【60.65】</v>
      </c>
      <c r="CB6" s="21">
        <f>IF(CB7="",NA(),CB7)</f>
        <v>327.3</v>
      </c>
      <c r="CC6" s="21">
        <f t="shared" ref="CC6:CK6" si="9">IF(CC7="",NA(),CC7)</f>
        <v>289.16000000000003</v>
      </c>
      <c r="CD6" s="21">
        <f t="shared" si="9"/>
        <v>336.03</v>
      </c>
      <c r="CE6" s="21">
        <f t="shared" si="9"/>
        <v>294.99</v>
      </c>
      <c r="CF6" s="21">
        <f t="shared" si="9"/>
        <v>446.05</v>
      </c>
      <c r="CG6" s="21">
        <f t="shared" si="9"/>
        <v>263.76</v>
      </c>
      <c r="CH6" s="21">
        <f t="shared" si="9"/>
        <v>274.35000000000002</v>
      </c>
      <c r="CI6" s="21">
        <f t="shared" si="9"/>
        <v>273.52</v>
      </c>
      <c r="CJ6" s="21">
        <f t="shared" si="9"/>
        <v>274.99</v>
      </c>
      <c r="CK6" s="21">
        <f t="shared" si="9"/>
        <v>282.08999999999997</v>
      </c>
      <c r="CL6" s="20" t="str">
        <f>IF(CL7="","",IF(CL7="-","【-】","【"&amp;SUBSTITUTE(TEXT(CL7,"#,##0.00"),"-","△")&amp;"】"))</f>
        <v>【256.97】</v>
      </c>
      <c r="CM6" s="21">
        <f>IF(CM7="",NA(),CM7)</f>
        <v>29.35</v>
      </c>
      <c r="CN6" s="21">
        <f t="shared" ref="CN6:CV6" si="10">IF(CN7="",NA(),CN7)</f>
        <v>30.35</v>
      </c>
      <c r="CO6" s="21">
        <f t="shared" si="10"/>
        <v>28.86</v>
      </c>
      <c r="CP6" s="21">
        <f t="shared" si="10"/>
        <v>31.59</v>
      </c>
      <c r="CQ6" s="21">
        <f t="shared" si="10"/>
        <v>28.86</v>
      </c>
      <c r="CR6" s="21">
        <f t="shared" si="10"/>
        <v>51.75</v>
      </c>
      <c r="CS6" s="21">
        <f t="shared" si="10"/>
        <v>50.68</v>
      </c>
      <c r="CT6" s="21">
        <f t="shared" si="10"/>
        <v>50.14</v>
      </c>
      <c r="CU6" s="21">
        <f t="shared" si="10"/>
        <v>54.83</v>
      </c>
      <c r="CV6" s="21">
        <f t="shared" si="10"/>
        <v>66.53</v>
      </c>
      <c r="CW6" s="20" t="str">
        <f>IF(CW7="","",IF(CW7="-","【-】","【"&amp;SUBSTITUTE(TEXT(CW7,"#,##0.00"),"-","△")&amp;"】"))</f>
        <v>【61.14】</v>
      </c>
      <c r="CX6" s="21">
        <f>IF(CX7="",NA(),CX7)</f>
        <v>72.56</v>
      </c>
      <c r="CY6" s="21">
        <f t="shared" ref="CY6:DG6" si="11">IF(CY7="",NA(),CY7)</f>
        <v>71.47</v>
      </c>
      <c r="CZ6" s="21">
        <f t="shared" si="11"/>
        <v>71.540000000000006</v>
      </c>
      <c r="DA6" s="21">
        <f t="shared" si="11"/>
        <v>73.13</v>
      </c>
      <c r="DB6" s="21">
        <f t="shared" si="11"/>
        <v>75.25</v>
      </c>
      <c r="DC6" s="21">
        <f t="shared" si="11"/>
        <v>84.84</v>
      </c>
      <c r="DD6" s="21">
        <f t="shared" si="11"/>
        <v>84.86</v>
      </c>
      <c r="DE6" s="21">
        <f t="shared" si="11"/>
        <v>84.98</v>
      </c>
      <c r="DF6" s="21">
        <f t="shared" si="11"/>
        <v>84.7</v>
      </c>
      <c r="DG6" s="21">
        <f t="shared" si="11"/>
        <v>84.67</v>
      </c>
      <c r="DH6" s="20" t="str">
        <f>IF(DH7="","",IF(DH7="-","【-】","【"&amp;SUBSTITUTE(TEXT(DH7,"#,##0.00"),"-","△")&amp;"】"))</f>
        <v>【86.91】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0.01</v>
      </c>
      <c r="EK6" s="21">
        <f t="shared" si="14"/>
        <v>0.01</v>
      </c>
      <c r="EL6" s="21">
        <f t="shared" si="14"/>
        <v>0.02</v>
      </c>
      <c r="EM6" s="21">
        <f t="shared" si="14"/>
        <v>0.25</v>
      </c>
      <c r="EN6" s="21">
        <f t="shared" si="14"/>
        <v>0.05</v>
      </c>
      <c r="EO6" s="20" t="str">
        <f>IF(EO7="","",IF(EO7="-","【-】","【"&amp;SUBSTITUTE(TEXT(EO7,"#,##0.00"),"-","△")&amp;"】"))</f>
        <v>【0.03】</v>
      </c>
    </row>
    <row r="7" spans="1:145" s="22" customFormat="1" x14ac:dyDescent="0.15">
      <c r="A7" s="14"/>
      <c r="B7" s="23">
        <v>2021</v>
      </c>
      <c r="C7" s="23">
        <v>464902</v>
      </c>
      <c r="D7" s="23">
        <v>47</v>
      </c>
      <c r="E7" s="23">
        <v>17</v>
      </c>
      <c r="F7" s="23">
        <v>5</v>
      </c>
      <c r="G7" s="23">
        <v>0</v>
      </c>
      <c r="H7" s="23" t="s">
        <v>99</v>
      </c>
      <c r="I7" s="23" t="s">
        <v>100</v>
      </c>
      <c r="J7" s="23" t="s">
        <v>101</v>
      </c>
      <c r="K7" s="23" t="s">
        <v>102</v>
      </c>
      <c r="L7" s="23" t="s">
        <v>103</v>
      </c>
      <c r="M7" s="23" t="s">
        <v>104</v>
      </c>
      <c r="N7" s="24" t="s">
        <v>105</v>
      </c>
      <c r="O7" s="24" t="s">
        <v>106</v>
      </c>
      <c r="P7" s="24">
        <v>8.92</v>
      </c>
      <c r="Q7" s="24">
        <v>86.37</v>
      </c>
      <c r="R7" s="24">
        <v>3410</v>
      </c>
      <c r="S7" s="24">
        <v>6939</v>
      </c>
      <c r="T7" s="24">
        <v>163.19</v>
      </c>
      <c r="U7" s="24">
        <v>42.52</v>
      </c>
      <c r="V7" s="24">
        <v>606</v>
      </c>
      <c r="W7" s="24">
        <v>0.75</v>
      </c>
      <c r="X7" s="24">
        <v>808</v>
      </c>
      <c r="Y7" s="24">
        <v>100.08</v>
      </c>
      <c r="Z7" s="24">
        <v>101.2</v>
      </c>
      <c r="AA7" s="24">
        <v>99.91</v>
      </c>
      <c r="AB7" s="24">
        <v>100.11</v>
      </c>
      <c r="AC7" s="24">
        <v>183.59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855.8</v>
      </c>
      <c r="BL7" s="24">
        <v>789.46</v>
      </c>
      <c r="BM7" s="24">
        <v>826.83</v>
      </c>
      <c r="BN7" s="24">
        <v>867.83</v>
      </c>
      <c r="BO7" s="24">
        <v>791.76</v>
      </c>
      <c r="BP7" s="24">
        <v>786.37</v>
      </c>
      <c r="BQ7" s="24">
        <v>58.44</v>
      </c>
      <c r="BR7" s="24">
        <v>65.45</v>
      </c>
      <c r="BS7" s="24">
        <v>55.45</v>
      </c>
      <c r="BT7" s="24">
        <v>62.12</v>
      </c>
      <c r="BU7" s="24">
        <v>50.78</v>
      </c>
      <c r="BV7" s="24">
        <v>59.8</v>
      </c>
      <c r="BW7" s="24">
        <v>57.77</v>
      </c>
      <c r="BX7" s="24">
        <v>57.31</v>
      </c>
      <c r="BY7" s="24">
        <v>57.08</v>
      </c>
      <c r="BZ7" s="24">
        <v>56.26</v>
      </c>
      <c r="CA7" s="24">
        <v>60.65</v>
      </c>
      <c r="CB7" s="24">
        <v>327.3</v>
      </c>
      <c r="CC7" s="24">
        <v>289.16000000000003</v>
      </c>
      <c r="CD7" s="24">
        <v>336.03</v>
      </c>
      <c r="CE7" s="24">
        <v>294.99</v>
      </c>
      <c r="CF7" s="24">
        <v>446.05</v>
      </c>
      <c r="CG7" s="24">
        <v>263.76</v>
      </c>
      <c r="CH7" s="24">
        <v>274.35000000000002</v>
      </c>
      <c r="CI7" s="24">
        <v>273.52</v>
      </c>
      <c r="CJ7" s="24">
        <v>274.99</v>
      </c>
      <c r="CK7" s="24">
        <v>282.08999999999997</v>
      </c>
      <c r="CL7" s="24">
        <v>256.97000000000003</v>
      </c>
      <c r="CM7" s="24">
        <v>29.35</v>
      </c>
      <c r="CN7" s="24">
        <v>30.35</v>
      </c>
      <c r="CO7" s="24">
        <v>28.86</v>
      </c>
      <c r="CP7" s="24">
        <v>31.59</v>
      </c>
      <c r="CQ7" s="24">
        <v>28.86</v>
      </c>
      <c r="CR7" s="24">
        <v>51.75</v>
      </c>
      <c r="CS7" s="24">
        <v>50.68</v>
      </c>
      <c r="CT7" s="24">
        <v>50.14</v>
      </c>
      <c r="CU7" s="24">
        <v>54.83</v>
      </c>
      <c r="CV7" s="24">
        <v>66.53</v>
      </c>
      <c r="CW7" s="24">
        <v>61.14</v>
      </c>
      <c r="CX7" s="24">
        <v>72.56</v>
      </c>
      <c r="CY7" s="24">
        <v>71.47</v>
      </c>
      <c r="CZ7" s="24">
        <v>71.540000000000006</v>
      </c>
      <c r="DA7" s="24">
        <v>73.13</v>
      </c>
      <c r="DB7" s="24">
        <v>75.25</v>
      </c>
      <c r="DC7" s="24">
        <v>84.84</v>
      </c>
      <c r="DD7" s="24">
        <v>84.86</v>
      </c>
      <c r="DE7" s="24">
        <v>84.98</v>
      </c>
      <c r="DF7" s="24">
        <v>84.7</v>
      </c>
      <c r="DG7" s="24">
        <v>84.67</v>
      </c>
      <c r="DH7" s="24">
        <v>86.91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0.01</v>
      </c>
      <c r="EK7" s="24">
        <v>0.01</v>
      </c>
      <c r="EL7" s="24">
        <v>0.02</v>
      </c>
      <c r="EM7" s="24">
        <v>0.25</v>
      </c>
      <c r="EN7" s="24">
        <v>0.05</v>
      </c>
      <c r="EO7" s="24">
        <v>0.03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107</v>
      </c>
      <c r="C9" s="26" t="s">
        <v>108</v>
      </c>
      <c r="D9" s="26" t="s">
        <v>109</v>
      </c>
      <c r="E9" s="26" t="s">
        <v>110</v>
      </c>
      <c r="F9" s="26" t="s">
        <v>111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49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112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113</v>
      </c>
    </row>
    <row r="13" spans="1:145" x14ac:dyDescent="0.15">
      <c r="B13" t="s">
        <v>114</v>
      </c>
      <c r="C13" t="s">
        <v>114</v>
      </c>
      <c r="D13" t="s">
        <v>115</v>
      </c>
      <c r="E13" t="s">
        <v>115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鹿児島県</cp:lastModifiedBy>
  <cp:lastPrinted>2023-02-20T23:56:28Z</cp:lastPrinted>
  <dcterms:created xsi:type="dcterms:W3CDTF">2022-12-01T02:01:44Z</dcterms:created>
  <dcterms:modified xsi:type="dcterms:W3CDTF">2023-02-20T23:58:41Z</dcterms:modified>
  <cp:category/>
</cp:coreProperties>
</file>