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mc:AlternateContent xmlns:mc="http://schemas.openxmlformats.org/markup-compatibility/2006">
    <mc:Choice Requires="x15">
      <x15ac:absPath xmlns:x15ac="http://schemas.microsoft.com/office/spreadsheetml/2010/11/ac" url="Z:\13_デジタル県庁推進班\11_R06年度\05_行政のデジタル化（県）\01_行政手続のオンライン化\02_オンライン利用状況調査（総務省）\05_HP作成\01_起案\"/>
    </mc:Choice>
  </mc:AlternateContent>
  <xr:revisionPtr revIDLastSave="0" documentId="13_ncr:1_{ECB61AAF-77D1-4B00-BB70-BF363837B4E3}" xr6:coauthVersionLast="36" xr6:coauthVersionMax="36" xr10:uidLastSave="{00000000-0000-0000-0000-000000000000}"/>
  <bookViews>
    <workbookView xWindow="11160" yWindow="0" windowWidth="9600" windowHeight="5240" xr2:uid="{00000000-000D-0000-FFFF-FFFF00000000}"/>
  </bookViews>
  <sheets>
    <sheet name="Ｒ５実績" sheetId="4" r:id="rId1"/>
  </sheets>
  <definedNames>
    <definedName name="_xlnm._FilterDatabase" localSheetId="0" hidden="1">'Ｒ５実績'!$C$13:$I$56</definedName>
    <definedName name="_xlnm.Print_Area" localSheetId="0">'Ｒ５実績'!$A$1:$I$57</definedName>
    <definedName name="_xlnm.Print_Titles" localSheetId="0">'Ｒ５実績'!$1:$13</definedName>
  </definedNames>
  <calcPr calcId="191029"/>
</workbook>
</file>

<file path=xl/calcChain.xml><?xml version="1.0" encoding="utf-8"?>
<calcChain xmlns="http://schemas.openxmlformats.org/spreadsheetml/2006/main">
  <c r="H26" i="4" l="1"/>
  <c r="H25" i="4"/>
  <c r="H24" i="4"/>
  <c r="H23" i="4"/>
  <c r="H22" i="4"/>
  <c r="H21" i="4"/>
  <c r="H20" i="4"/>
  <c r="H19" i="4"/>
  <c r="H18" i="4"/>
  <c r="H17" i="4"/>
  <c r="H16" i="4"/>
  <c r="H15" i="4"/>
  <c r="H14" i="4"/>
  <c r="D10" i="4"/>
  <c r="D9" i="4"/>
  <c r="D8" i="4"/>
  <c r="D7" i="4"/>
  <c r="G54" i="4" l="1"/>
  <c r="F54" i="4"/>
  <c r="H54" i="4" l="1"/>
  <c r="H27" i="4" l="1"/>
  <c r="H28" i="4"/>
  <c r="H29" i="4"/>
  <c r="H30" i="4"/>
  <c r="H31" i="4"/>
  <c r="H32" i="4"/>
  <c r="H33" i="4"/>
  <c r="H34" i="4"/>
  <c r="H36" i="4"/>
  <c r="H38" i="4"/>
  <c r="H40" i="4"/>
  <c r="H41" i="4"/>
  <c r="H43" i="4"/>
  <c r="H44" i="4"/>
  <c r="H45" i="4"/>
  <c r="H46" i="4"/>
  <c r="H47" i="4"/>
  <c r="H48" i="4"/>
  <c r="H49" i="4"/>
  <c r="H50" i="4"/>
  <c r="H51" i="4"/>
  <c r="H52" i="4"/>
  <c r="H53" i="4"/>
  <c r="H55" i="4"/>
  <c r="G39" i="4"/>
  <c r="F39" i="4"/>
  <c r="G35" i="4"/>
  <c r="F35" i="4"/>
  <c r="F18" i="4"/>
  <c r="G56" i="4"/>
  <c r="F56" i="4"/>
  <c r="G37" i="4"/>
  <c r="F37" i="4"/>
  <c r="G26" i="4"/>
  <c r="F26" i="4"/>
  <c r="F24" i="4"/>
  <c r="G22" i="4"/>
  <c r="F22" i="4"/>
  <c r="G20" i="4"/>
  <c r="F20" i="4"/>
  <c r="G18" i="4"/>
  <c r="G15" i="4"/>
  <c r="F15" i="4"/>
  <c r="H35" i="4" l="1"/>
  <c r="H56" i="4"/>
  <c r="H39" i="4"/>
  <c r="H37" i="4"/>
  <c r="G42" i="4"/>
  <c r="F42" i="4"/>
  <c r="G24" i="4"/>
  <c r="H42" i="4" l="1"/>
</calcChain>
</file>

<file path=xl/sharedStrings.xml><?xml version="1.0" encoding="utf-8"?>
<sst xmlns="http://schemas.openxmlformats.org/spreadsheetml/2006/main" count="71" uniqueCount="58">
  <si>
    <t>駐車許可証交付申請，短時間駐車許可申請</t>
  </si>
  <si>
    <t>多量排出事業者の産業廃棄物処理計画書等の提出</t>
  </si>
  <si>
    <t xml:space="preserve">産業廃棄物処理実績報告書の提出 </t>
  </si>
  <si>
    <t>鹿児島県公立学校教員等採用選考試験受験申込</t>
  </si>
  <si>
    <t>県立病院局職員採用試験申込</t>
  </si>
  <si>
    <t>物品の購入に係る競争入札</t>
  </si>
  <si>
    <t>係留施設使用許可申請</t>
  </si>
  <si>
    <t>港湾調査（港湾統計）申告</t>
  </si>
  <si>
    <t>警察官Ａ採用試験申込，警察官Ｂ採用試験申込</t>
  </si>
  <si>
    <t>障害者を対象とする鹿児島県職員採用選考試験申込</t>
  </si>
  <si>
    <t>鹿児島県職員採用試験（高校卒業程度）申込</t>
  </si>
  <si>
    <t>鹿児島県職員採用試験（短大卒業程度）申込</t>
  </si>
  <si>
    <t>鹿児島県職員採用試験（民間企業等職務経験者対象）申込</t>
  </si>
  <si>
    <t>鹿児島県職員採用試験（大学卒業程度）申込</t>
  </si>
  <si>
    <t>港湾施設の使用許可申請（人道橋・可動橋等）</t>
  </si>
  <si>
    <t>港湾施設の使用許可申請（荷さばき地，上屋，野積場等）</t>
  </si>
  <si>
    <t>港湾施設の使用許可申請（野積場専用使用等）</t>
  </si>
  <si>
    <t>港湾施設使用許可申請（荷役機械）</t>
  </si>
  <si>
    <t>港湾施設使用許可申請（冷凍コンセント）</t>
  </si>
  <si>
    <t>入出港の届出</t>
  </si>
  <si>
    <t>自動車保有関係手続のワンストップサービス（OSS）</t>
  </si>
  <si>
    <t>かごしま県民交流センター施設予約</t>
  </si>
  <si>
    <t>鹿児島県職員採用選考試験申込</t>
  </si>
  <si>
    <t>研修・講習・各種イベント等の申込</t>
  </si>
  <si>
    <t>1.電子申請の利用状況</t>
    <rPh sb="2" eb="4">
      <t>デンシ</t>
    </rPh>
    <rPh sb="4" eb="6">
      <t>シンセイ</t>
    </rPh>
    <rPh sb="7" eb="9">
      <t>リヨウ</t>
    </rPh>
    <rPh sb="9" eb="11">
      <t>ジョウキョウ</t>
    </rPh>
    <phoneticPr fontId="18"/>
  </si>
  <si>
    <t>総申請件数（件）</t>
    <phoneticPr fontId="18"/>
  </si>
  <si>
    <t>オンライン申請件数（件）</t>
    <phoneticPr fontId="18"/>
  </si>
  <si>
    <t>総申請件数に占める
オンライン申請の割合（％）</t>
    <phoneticPr fontId="18"/>
  </si>
  <si>
    <t>２.手続類型ごとの利用状況</t>
    <rPh sb="2" eb="4">
      <t>テツヅキ</t>
    </rPh>
    <rPh sb="4" eb="6">
      <t>ルイケイ</t>
    </rPh>
    <rPh sb="9" eb="11">
      <t>リヨウ</t>
    </rPh>
    <rPh sb="11" eb="13">
      <t>ジョウキョウ</t>
    </rPh>
    <phoneticPr fontId="18"/>
  </si>
  <si>
    <t>手続分類</t>
    <rPh sb="0" eb="2">
      <t>テツヅキ</t>
    </rPh>
    <rPh sb="2" eb="4">
      <t>ブンルイ</t>
    </rPh>
    <phoneticPr fontId="18"/>
  </si>
  <si>
    <t>手続名</t>
    <rPh sb="0" eb="2">
      <t>テツヅキ</t>
    </rPh>
    <rPh sb="2" eb="3">
      <t>メイ</t>
    </rPh>
    <phoneticPr fontId="18"/>
  </si>
  <si>
    <t>オンライン申請件数(件）</t>
    <phoneticPr fontId="18"/>
  </si>
  <si>
    <t>総申請件数に占めるオンライン申請の割合（％）</t>
    <phoneticPr fontId="18"/>
  </si>
  <si>
    <t>備考</t>
    <rPh sb="0" eb="2">
      <t>ビコウ</t>
    </rPh>
    <phoneticPr fontId="18"/>
  </si>
  <si>
    <t>２．文化・スポーツ施設等の利用予約等</t>
    <phoneticPr fontId="18"/>
  </si>
  <si>
    <t>３．研修・講習・各種イベント等の申込</t>
    <phoneticPr fontId="18"/>
  </si>
  <si>
    <t>図書貸出予約（県立図書館，県立奄美図書館）</t>
    <rPh sb="7" eb="9">
      <t>ケンリツ</t>
    </rPh>
    <rPh sb="9" eb="12">
      <t>トショカン</t>
    </rPh>
    <rPh sb="13" eb="15">
      <t>ケンリツ</t>
    </rPh>
    <rPh sb="15" eb="17">
      <t>アマミ</t>
    </rPh>
    <rPh sb="17" eb="20">
      <t>トショカン</t>
    </rPh>
    <phoneticPr fontId="18"/>
  </si>
  <si>
    <t>自動車税住所変更届</t>
  </si>
  <si>
    <t>管財課契約分のみ</t>
    <rPh sb="0" eb="3">
      <t>カンザイカ</t>
    </rPh>
    <rPh sb="3" eb="6">
      <t>ケイヤクブン</t>
    </rPh>
    <phoneticPr fontId="18"/>
  </si>
  <si>
    <t>小計</t>
    <phoneticPr fontId="18"/>
  </si>
  <si>
    <t>調査対象手続数（手続）</t>
    <rPh sb="0" eb="2">
      <t>チョウサ</t>
    </rPh>
    <rPh sb="2" eb="4">
      <t>タイショウ</t>
    </rPh>
    <rPh sb="4" eb="6">
      <t>テツヅキ</t>
    </rPh>
    <rPh sb="6" eb="7">
      <t>スウ</t>
    </rPh>
    <rPh sb="8" eb="10">
      <t>テツヅキ</t>
    </rPh>
    <phoneticPr fontId="18"/>
  </si>
  <si>
    <t>令和５年度のオンライン申請の利用状況について</t>
    <rPh sb="0" eb="2">
      <t>レイワ</t>
    </rPh>
    <phoneticPr fontId="18"/>
  </si>
  <si>
    <t>令和５年度</t>
    <rPh sb="0" eb="2">
      <t>レイワ</t>
    </rPh>
    <rPh sb="3" eb="5">
      <t>ネンド</t>
    </rPh>
    <phoneticPr fontId="18"/>
  </si>
  <si>
    <t>鹿児島県体育施設予約システム</t>
  </si>
  <si>
    <t>道路使用許可申請</t>
    <phoneticPr fontId="18"/>
  </si>
  <si>
    <t>鹿児島県職員採用試験（大学卒業程度）「特別枠」申込</t>
  </si>
  <si>
    <t>就職氷河期世代を対象とする鹿児島県職員採用選考試験申込</t>
    <rPh sb="0" eb="5">
      <t>シュウショクヒョウガキ</t>
    </rPh>
    <rPh sb="5" eb="7">
      <t>セダイ</t>
    </rPh>
    <rPh sb="8" eb="10">
      <t>タイショウ</t>
    </rPh>
    <rPh sb="13" eb="17">
      <t>カゴシマケン</t>
    </rPh>
    <rPh sb="17" eb="19">
      <t>ショクイン</t>
    </rPh>
    <rPh sb="19" eb="21">
      <t>サイヨウ</t>
    </rPh>
    <rPh sb="21" eb="23">
      <t>センコウ</t>
    </rPh>
    <rPh sb="23" eb="25">
      <t>シケン</t>
    </rPh>
    <phoneticPr fontId="8"/>
  </si>
  <si>
    <t>　鹿児島県行政手続等における情報通信の技術の利用に関する条例第７条に基づき,本県における行政手続のオンライン化の状況について，インターネットを利用して受付を行ったオンライン申請の利用状況を公表します。
　なお，利用状況は，毎年度国が行っている「地方公共団体の行政手続等に係るオンライン利用状況調査」の対象手続（※）におけるオンライン化実施済手続を対象としています。
　※「地方公共団体が優先的にオンライン化を推進すべき手続」</t>
    <rPh sb="111" eb="114">
      <t>マイネンド</t>
    </rPh>
    <rPh sb="114" eb="115">
      <t>クニ</t>
    </rPh>
    <rPh sb="116" eb="117">
      <t>オコナ</t>
    </rPh>
    <rPh sb="122" eb="124">
      <t>チホウ</t>
    </rPh>
    <rPh sb="124" eb="126">
      <t>コウキョウ</t>
    </rPh>
    <rPh sb="126" eb="128">
      <t>ダンタイ</t>
    </rPh>
    <rPh sb="129" eb="131">
      <t>ギョウセイ</t>
    </rPh>
    <rPh sb="131" eb="133">
      <t>テツヅキ</t>
    </rPh>
    <rPh sb="133" eb="134">
      <t>トウ</t>
    </rPh>
    <rPh sb="135" eb="136">
      <t>カカ</t>
    </rPh>
    <rPh sb="142" eb="148">
      <t>リヨウジョウキョウチョウサ</t>
    </rPh>
    <rPh sb="150" eb="154">
      <t>タイショウテツヅキ</t>
    </rPh>
    <rPh sb="166" eb="167">
      <t>カ</t>
    </rPh>
    <rPh sb="167" eb="169">
      <t>ジッシ</t>
    </rPh>
    <rPh sb="169" eb="170">
      <t>ズ</t>
    </rPh>
    <rPh sb="170" eb="172">
      <t>テツヅキ</t>
    </rPh>
    <rPh sb="173" eb="175">
      <t>タイショウ</t>
    </rPh>
    <phoneticPr fontId="18"/>
  </si>
  <si>
    <t>１．図書館の図書貸出予約等</t>
    <phoneticPr fontId="18"/>
  </si>
  <si>
    <t>４．自動車税環境性能割の申告納付</t>
    <phoneticPr fontId="18"/>
  </si>
  <si>
    <t>５．自動車税の賦課徴収に関する事項の申告又は報告</t>
    <phoneticPr fontId="18"/>
  </si>
  <si>
    <t>６．自動車税住所変更届</t>
    <phoneticPr fontId="18"/>
  </si>
  <si>
    <t>７．港湾関係手続</t>
    <phoneticPr fontId="18"/>
  </si>
  <si>
    <t>８．道路使用許可の申請</t>
    <phoneticPr fontId="18"/>
  </si>
  <si>
    <t>９．駐車の許可の申請</t>
    <phoneticPr fontId="18"/>
  </si>
  <si>
    <t>１０．産業廃棄物の処理、運搬の実績報告</t>
    <phoneticPr fontId="18"/>
  </si>
  <si>
    <t>１２．職員採用試験申込</t>
    <phoneticPr fontId="18"/>
  </si>
  <si>
    <t>１３．入札</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</si>
</sst>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0"/>
  </numFmts>
  <fonts count="36">
    <font>
      <sz val="11"/>
      <color theme="1"/>
      <name val="ＭＳ ゴシック"/>
      <family val="2"/>
      <charset val="128"/>
    </font>
    <font>
      <sz val="11"/>
      <color theme="1"/>
      <name val="ＭＳ ゴシック"/>
      <family val="2"/>
      <charset val="128"/>
    </font>
    <font>
      <sz val="18"/>
      <color theme="3"/>
      <name val="游ゴシック Light"/>
      <family val="2"/>
      <charset val="128"/>
      <scheme val="major"/>
    </font>
    <font>
      <b/>
      <sz val="15"/>
      <color theme="3"/>
      <name val="ＭＳ ゴシック"/>
      <family val="2"/>
      <charset val="128"/>
    </font>
    <font>
      <b/>
      <sz val="13"/>
      <color theme="3"/>
      <name val="ＭＳ ゴシック"/>
      <family val="2"/>
      <charset val="128"/>
    </font>
    <font>
      <b/>
      <sz val="11"/>
      <color theme="3"/>
      <name val="ＭＳ ゴシック"/>
      <family val="2"/>
      <charset val="128"/>
    </font>
    <font>
      <sz val="11"/>
      <color rgb="FF006100"/>
      <name val="ＭＳ ゴシック"/>
      <family val="2"/>
      <charset val="128"/>
    </font>
    <font>
      <sz val="11"/>
      <color rgb="FF9C0006"/>
      <name val="ＭＳ ゴシック"/>
      <family val="2"/>
      <charset val="128"/>
    </font>
    <font>
      <sz val="11"/>
      <color rgb="FF9C6500"/>
      <name val="ＭＳ ゴシック"/>
      <family val="2"/>
      <charset val="128"/>
    </font>
    <font>
      <sz val="11"/>
      <color rgb="FF3F3F76"/>
      <name val="ＭＳ ゴシック"/>
      <family val="2"/>
      <charset val="128"/>
    </font>
    <font>
      <b/>
      <sz val="11"/>
      <color rgb="FF3F3F3F"/>
      <name val="ＭＳ ゴシック"/>
      <family val="2"/>
      <charset val="128"/>
    </font>
    <font>
      <b/>
      <sz val="11"/>
      <color rgb="FFFA7D00"/>
      <name val="ＭＳ ゴシック"/>
      <family val="2"/>
      <charset val="128"/>
    </font>
    <font>
      <sz val="11"/>
      <color rgb="FFFA7D00"/>
      <name val="ＭＳ ゴシック"/>
      <family val="2"/>
      <charset val="128"/>
    </font>
    <font>
      <b/>
      <sz val="11"/>
      <color theme="0"/>
      <name val="ＭＳ ゴシック"/>
      <family val="2"/>
      <charset val="128"/>
    </font>
    <font>
      <sz val="11"/>
      <color rgb="FFFF0000"/>
      <name val="ＭＳ ゴシック"/>
      <family val="2"/>
      <charset val="128"/>
    </font>
    <font>
      <i/>
      <sz val="11"/>
      <color rgb="FF7F7F7F"/>
      <name val="ＭＳ ゴシック"/>
      <family val="2"/>
      <charset val="128"/>
    </font>
    <font>
      <b/>
      <sz val="11"/>
      <color theme="1"/>
      <name val="ＭＳ ゴシック"/>
      <family val="2"/>
      <charset val="128"/>
    </font>
    <font>
      <sz val="11"/>
      <color theme="0"/>
      <name val="ＭＳ ゴシック"/>
      <family val="2"/>
      <charset val="128"/>
    </font>
    <font>
      <sz val="6"/>
      <name val="ＭＳ ゴシック"/>
      <family val="2"/>
      <charset val="128"/>
    </font>
    <font>
      <sz val="18"/>
      <name val="ＭＳ ゴシック"/>
      <family val="3"/>
      <charset val="128"/>
    </font>
    <font>
      <b/>
      <sz val="48"/>
      <name val="ＭＳ ゴシック"/>
      <family val="3"/>
      <charset val="128"/>
    </font>
    <font>
      <sz val="12"/>
      <name val="ＭＳ ゴシック"/>
      <family val="2"/>
      <charset val="128"/>
    </font>
    <font>
      <sz val="14"/>
      <name val="ＭＳ ゴシック"/>
      <family val="3"/>
      <charset val="128"/>
    </font>
    <font>
      <sz val="14"/>
      <name val="ＭＳ ゴシック"/>
      <family val="2"/>
      <charset val="128"/>
    </font>
    <font>
      <sz val="12"/>
      <name val="游ゴシック"/>
      <family val="3"/>
      <charset val="128"/>
      <scheme val="minor"/>
    </font>
    <font>
      <sz val="16"/>
      <name val="ＭＳ ゴシック"/>
      <family val="2"/>
      <charset val="128"/>
    </font>
    <font>
      <sz val="17"/>
      <name val="ＭＳ ゴシック"/>
      <family val="3"/>
      <charset val="128"/>
    </font>
    <font>
      <sz val="24"/>
      <name val="ＭＳ ゴシック"/>
      <family val="2"/>
      <charset val="128"/>
    </font>
    <font>
      <sz val="24"/>
      <name val="ＭＳ ゴシック"/>
      <family val="3"/>
      <charset val="128"/>
    </font>
    <font>
      <b/>
      <sz val="22"/>
      <name val="ＭＳ ゴシック"/>
      <family val="3"/>
      <charset val="128"/>
    </font>
    <font>
      <sz val="14"/>
      <name val="MSゴシック"/>
      <family val="3"/>
      <charset val="128"/>
    </font>
    <font>
      <sz val="17"/>
      <name val="MSゴシック"/>
      <family val="3"/>
      <charset val="128"/>
    </font>
    <font>
      <sz val="18"/>
      <name val="MSゴシック"/>
      <family val="3"/>
      <charset val="128"/>
    </font>
    <font>
      <sz val="17"/>
      <name val="ＭＳ ゴシック"/>
      <family val="2"/>
      <charset val="128"/>
    </font>
    <font>
      <sz val="16"/>
      <name val="ＭＳ ゴシック"/>
      <family val="3"/>
      <charset val="128"/>
    </font>
    <font>
      <sz val="16"/>
      <name val="游ゴシック"/>
      <family val="3"/>
      <charset val="128"/>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7" tint="0.59999389629810485"/>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cellStyleXfs>
  <cellXfs count="96">
    <xf numFmtId="0" fontId="0" fillId="0" borderId="0" xfId="0">
      <alignment vertical="center"/>
    </xf>
    <xf numFmtId="38" fontId="19" fillId="0" borderId="10" xfId="42" applyFont="1" applyFill="1" applyBorder="1" applyAlignment="1">
      <alignment vertical="center" wrapText="1"/>
    </xf>
    <xf numFmtId="176" fontId="19" fillId="0" borderId="10" xfId="42" applyNumberFormat="1" applyFont="1" applyFill="1" applyBorder="1" applyAlignment="1">
      <alignment vertical="center" wrapText="1"/>
    </xf>
    <xf numFmtId="38" fontId="19" fillId="0" borderId="10" xfId="42" applyFont="1" applyBorder="1" applyAlignment="1">
      <alignment vertical="center" wrapText="1"/>
    </xf>
    <xf numFmtId="0" fontId="20" fillId="0" borderId="0" xfId="0" applyFont="1" applyAlignment="1">
      <alignment vertical="top"/>
    </xf>
    <xf numFmtId="0" fontId="21" fillId="0" borderId="0" xfId="0" applyFont="1" applyAlignment="1">
      <alignment vertical="top"/>
    </xf>
    <xf numFmtId="0" fontId="21" fillId="0" borderId="0" xfId="0" applyFont="1" applyAlignment="1">
      <alignment vertical="top" wrapText="1"/>
    </xf>
    <xf numFmtId="0" fontId="22" fillId="0" borderId="0" xfId="0" applyFont="1">
      <alignment vertical="center"/>
    </xf>
    <xf numFmtId="0" fontId="21" fillId="0" borderId="0" xfId="0" applyFont="1">
      <alignment vertical="center"/>
    </xf>
    <xf numFmtId="0" fontId="21" fillId="0" borderId="0" xfId="0" applyFont="1" applyAlignment="1">
      <alignment vertical="center" wrapText="1"/>
    </xf>
    <xf numFmtId="0" fontId="23" fillId="0" borderId="0" xfId="0" applyFont="1">
      <alignment vertical="center"/>
    </xf>
    <xf numFmtId="0" fontId="22" fillId="0" borderId="0" xfId="0" applyFont="1" applyAlignment="1">
      <alignment vertical="center" wrapText="1"/>
    </xf>
    <xf numFmtId="0" fontId="24" fillId="0" borderId="0" xfId="0" applyFont="1">
      <alignment vertical="center"/>
    </xf>
    <xf numFmtId="0" fontId="24" fillId="0" borderId="0" xfId="0" applyFont="1" applyAlignment="1">
      <alignment horizontal="center" vertical="center" wrapText="1"/>
    </xf>
    <xf numFmtId="0" fontId="21" fillId="0" borderId="0" xfId="0" applyFont="1" applyAlignment="1">
      <alignment horizontal="center" vertical="center" wrapText="1"/>
    </xf>
    <xf numFmtId="38" fontId="21" fillId="0" borderId="0" xfId="42" applyFont="1" applyAlignment="1">
      <alignment vertical="center" wrapText="1"/>
    </xf>
    <xf numFmtId="0" fontId="21" fillId="0" borderId="0" xfId="0" applyFont="1" applyAlignment="1">
      <alignment horizontal="centerContinuous" vertical="center" wrapText="1"/>
    </xf>
    <xf numFmtId="0" fontId="21" fillId="0" borderId="0" xfId="0" applyFont="1" applyAlignment="1">
      <alignment horizontal="centerContinuous" vertical="center"/>
    </xf>
    <xf numFmtId="0" fontId="22" fillId="0" borderId="0" xfId="0" applyFont="1" applyAlignment="1">
      <alignment horizontal="center" vertical="center" wrapText="1"/>
    </xf>
    <xf numFmtId="0" fontId="23" fillId="0" borderId="0" xfId="0" applyFont="1" applyAlignment="1">
      <alignment horizontal="center" vertical="center" wrapText="1"/>
    </xf>
    <xf numFmtId="38" fontId="19" fillId="33" borderId="12" xfId="42" applyFont="1" applyFill="1" applyBorder="1" applyAlignment="1">
      <alignment vertical="center" wrapText="1"/>
    </xf>
    <xf numFmtId="38" fontId="19" fillId="33" borderId="12" xfId="42" applyFont="1" applyFill="1" applyBorder="1" applyAlignment="1">
      <alignment vertical="center"/>
    </xf>
    <xf numFmtId="38" fontId="19" fillId="33" borderId="10" xfId="42" applyFont="1" applyFill="1" applyBorder="1" applyAlignment="1">
      <alignment horizontal="right" vertical="center" wrapText="1"/>
    </xf>
    <xf numFmtId="176" fontId="19" fillId="33" borderId="10" xfId="42" applyNumberFormat="1" applyFont="1" applyFill="1" applyBorder="1" applyAlignment="1">
      <alignment vertical="center" wrapText="1"/>
    </xf>
    <xf numFmtId="38" fontId="19" fillId="0" borderId="12" xfId="42" applyFont="1" applyFill="1" applyBorder="1" applyAlignment="1">
      <alignment horizontal="right" vertical="center" wrapText="1"/>
    </xf>
    <xf numFmtId="0" fontId="21" fillId="0" borderId="0" xfId="0" applyFont="1" applyFill="1">
      <alignment vertical="center"/>
    </xf>
    <xf numFmtId="38" fontId="19" fillId="33" borderId="10" xfId="42" applyFont="1" applyFill="1" applyBorder="1" applyAlignment="1">
      <alignment vertical="center" wrapText="1"/>
    </xf>
    <xf numFmtId="38" fontId="21" fillId="0" borderId="0" xfId="42" applyFont="1" applyFill="1" applyAlignment="1">
      <alignment vertical="center" wrapText="1"/>
    </xf>
    <xf numFmtId="0" fontId="21" fillId="0" borderId="0" xfId="0" applyFont="1" applyFill="1" applyAlignment="1">
      <alignment vertical="center" wrapText="1"/>
    </xf>
    <xf numFmtId="38" fontId="19" fillId="0" borderId="17" xfId="42" applyFont="1" applyFill="1" applyBorder="1" applyAlignment="1">
      <alignment vertical="center" wrapText="1"/>
    </xf>
    <xf numFmtId="0" fontId="29" fillId="0" borderId="0" xfId="0" applyFont="1">
      <alignment vertical="center"/>
    </xf>
    <xf numFmtId="0" fontId="30" fillId="34" borderId="10" xfId="0" applyFont="1" applyFill="1" applyBorder="1">
      <alignment vertical="center"/>
    </xf>
    <xf numFmtId="0" fontId="31" fillId="34" borderId="10" xfId="0" applyFont="1" applyFill="1" applyBorder="1" applyAlignment="1">
      <alignment horizontal="center" vertical="center" wrapText="1"/>
    </xf>
    <xf numFmtId="0" fontId="31" fillId="34" borderId="10" xfId="0" applyFont="1" applyFill="1" applyBorder="1">
      <alignment vertical="center"/>
    </xf>
    <xf numFmtId="38" fontId="32" fillId="0" borderId="10" xfId="0" applyNumberFormat="1" applyFont="1" applyBorder="1" applyAlignment="1">
      <alignment vertical="center" wrapText="1"/>
    </xf>
    <xf numFmtId="0" fontId="31" fillId="34" borderId="10" xfId="0" applyFont="1" applyFill="1" applyBorder="1" applyAlignment="1">
      <alignment vertical="center" wrapText="1"/>
    </xf>
    <xf numFmtId="177" fontId="32" fillId="0" borderId="10" xfId="0" applyNumberFormat="1" applyFont="1" applyBorder="1" applyAlignment="1">
      <alignment vertical="center" wrapText="1"/>
    </xf>
    <xf numFmtId="0" fontId="33" fillId="34" borderId="17" xfId="0" applyFont="1" applyFill="1" applyBorder="1" applyAlignment="1">
      <alignment horizontal="centerContinuous" vertical="center"/>
    </xf>
    <xf numFmtId="0" fontId="26" fillId="34" borderId="17" xfId="0" applyFont="1" applyFill="1" applyBorder="1" applyAlignment="1">
      <alignment horizontal="centerContinuous" vertical="center"/>
    </xf>
    <xf numFmtId="0" fontId="26" fillId="34" borderId="10" xfId="0" applyFont="1" applyFill="1" applyBorder="1" applyAlignment="1">
      <alignment horizontal="center" vertical="center"/>
    </xf>
    <xf numFmtId="0" fontId="26" fillId="34" borderId="10" xfId="0" applyFont="1" applyFill="1" applyBorder="1" applyAlignment="1">
      <alignment horizontal="center" vertical="center" wrapText="1"/>
    </xf>
    <xf numFmtId="0" fontId="33" fillId="0" borderId="11" xfId="0" applyFont="1" applyBorder="1">
      <alignment vertical="center"/>
    </xf>
    <xf numFmtId="0" fontId="26" fillId="0" borderId="14" xfId="0" applyFont="1" applyBorder="1">
      <alignment vertical="center"/>
    </xf>
    <xf numFmtId="0" fontId="34" fillId="0" borderId="10" xfId="0" applyFont="1" applyBorder="1">
      <alignment vertical="center"/>
    </xf>
    <xf numFmtId="38" fontId="26" fillId="33" borderId="18" xfId="42" applyFont="1" applyFill="1" applyBorder="1" applyAlignment="1">
      <alignment horizontal="centerContinuous" vertical="center"/>
    </xf>
    <xf numFmtId="176" fontId="34" fillId="33" borderId="12" xfId="42" applyNumberFormat="1" applyFont="1" applyFill="1" applyBorder="1" applyAlignment="1">
      <alignment vertical="center" wrapText="1"/>
    </xf>
    <xf numFmtId="0" fontId="26" fillId="0" borderId="15" xfId="0" applyFont="1" applyBorder="1" applyAlignment="1">
      <alignment horizontal="left" vertical="center"/>
    </xf>
    <xf numFmtId="0" fontId="26" fillId="0" borderId="19" xfId="0" applyFont="1" applyBorder="1" applyAlignment="1">
      <alignment horizontal="centerContinuous" vertical="center" wrapText="1"/>
    </xf>
    <xf numFmtId="38" fontId="19" fillId="0" borderId="10" xfId="42" applyFont="1" applyFill="1" applyBorder="1" applyAlignment="1">
      <alignment horizontal="right" vertical="center" wrapText="1"/>
    </xf>
    <xf numFmtId="0" fontId="34" fillId="0" borderId="10" xfId="0" applyFont="1" applyBorder="1" applyAlignment="1">
      <alignment vertical="center" wrapText="1"/>
    </xf>
    <xf numFmtId="0" fontId="26" fillId="0" borderId="13" xfId="0" applyFont="1" applyBorder="1" applyAlignment="1">
      <alignment horizontal="centerContinuous" vertical="center" wrapText="1"/>
    </xf>
    <xf numFmtId="0" fontId="26" fillId="0" borderId="20" xfId="0" applyFont="1" applyBorder="1" applyAlignment="1">
      <alignment horizontal="centerContinuous" vertical="center" wrapText="1"/>
    </xf>
    <xf numFmtId="176" fontId="34" fillId="0" borderId="10" xfId="42" applyNumberFormat="1" applyFont="1" applyFill="1" applyBorder="1" applyAlignment="1">
      <alignment vertical="center" wrapText="1"/>
    </xf>
    <xf numFmtId="38" fontId="26" fillId="33" borderId="10" xfId="42" applyFont="1" applyFill="1" applyBorder="1" applyAlignment="1">
      <alignment horizontal="centerContinuous" vertical="center"/>
    </xf>
    <xf numFmtId="176" fontId="34" fillId="33" borderId="10" xfId="42" applyNumberFormat="1" applyFont="1" applyFill="1" applyBorder="1" applyAlignment="1">
      <alignment vertical="center" wrapText="1"/>
    </xf>
    <xf numFmtId="38" fontId="26" fillId="0" borderId="16" xfId="42" applyFont="1" applyFill="1" applyBorder="1" applyAlignment="1">
      <alignment horizontal="left" vertical="center"/>
    </xf>
    <xf numFmtId="38" fontId="26" fillId="0" borderId="21" xfId="42" applyFont="1" applyFill="1" applyBorder="1" applyAlignment="1">
      <alignment horizontal="centerContinuous" vertical="center"/>
    </xf>
    <xf numFmtId="38" fontId="26" fillId="0" borderId="20" xfId="42" applyFont="1" applyFill="1" applyBorder="1" applyAlignment="1">
      <alignment horizontal="left" vertical="center"/>
    </xf>
    <xf numFmtId="176" fontId="34" fillId="0" borderId="12" xfId="42" applyNumberFormat="1" applyFont="1" applyFill="1" applyBorder="1" applyAlignment="1">
      <alignment vertical="center" wrapText="1"/>
    </xf>
    <xf numFmtId="38" fontId="26" fillId="0" borderId="10" xfId="42" applyFont="1" applyBorder="1">
      <alignment vertical="center"/>
    </xf>
    <xf numFmtId="38" fontId="26" fillId="33" borderId="17" xfId="42" applyFont="1" applyFill="1" applyBorder="1" applyAlignment="1">
      <alignment horizontal="centerContinuous" vertical="center"/>
    </xf>
    <xf numFmtId="38" fontId="26" fillId="0" borderId="11" xfId="42" applyFont="1" applyBorder="1" applyAlignment="1">
      <alignment vertical="center" wrapText="1"/>
    </xf>
    <xf numFmtId="38" fontId="26" fillId="0" borderId="14" xfId="42" applyFont="1" applyBorder="1" applyAlignment="1">
      <alignment vertical="center" wrapText="1"/>
    </xf>
    <xf numFmtId="38" fontId="26" fillId="0" borderId="15" xfId="42" applyFont="1" applyFill="1" applyBorder="1" applyAlignment="1">
      <alignment vertical="center" wrapText="1"/>
    </xf>
    <xf numFmtId="38" fontId="26" fillId="0" borderId="19" xfId="42" applyFont="1" applyFill="1" applyBorder="1" applyAlignment="1">
      <alignment horizontal="left" vertical="center" wrapText="1"/>
    </xf>
    <xf numFmtId="38" fontId="26" fillId="0" borderId="16" xfId="42" applyFont="1" applyFill="1" applyBorder="1" applyAlignment="1">
      <alignment vertical="center" wrapText="1"/>
    </xf>
    <xf numFmtId="38" fontId="26" fillId="0" borderId="21" xfId="42" applyFont="1" applyFill="1" applyBorder="1" applyAlignment="1">
      <alignment horizontal="left" vertical="center" wrapText="1"/>
    </xf>
    <xf numFmtId="38" fontId="26" fillId="0" borderId="13" xfId="42" applyFont="1" applyFill="1" applyBorder="1" applyAlignment="1">
      <alignment vertical="center" wrapText="1"/>
    </xf>
    <xf numFmtId="38" fontId="26" fillId="0" borderId="20" xfId="42" applyFont="1" applyFill="1" applyBorder="1" applyAlignment="1">
      <alignment horizontal="left" vertical="center" wrapText="1"/>
    </xf>
    <xf numFmtId="38" fontId="26" fillId="0" borderId="11" xfId="42" applyFont="1" applyFill="1" applyBorder="1" applyAlignment="1">
      <alignment vertical="center"/>
    </xf>
    <xf numFmtId="38" fontId="26" fillId="0" borderId="14" xfId="42" applyFont="1" applyFill="1" applyBorder="1" applyAlignment="1">
      <alignment vertical="center"/>
    </xf>
    <xf numFmtId="38" fontId="19" fillId="0" borderId="12" xfId="42" applyFont="1" applyFill="1" applyBorder="1" applyAlignment="1">
      <alignment vertical="center" wrapText="1"/>
    </xf>
    <xf numFmtId="38" fontId="26" fillId="0" borderId="15" xfId="42" applyFont="1" applyFill="1" applyBorder="1" applyAlignment="1">
      <alignment vertical="center"/>
    </xf>
    <xf numFmtId="38" fontId="26" fillId="0" borderId="19" xfId="42" applyFont="1" applyFill="1" applyBorder="1" applyAlignment="1">
      <alignment horizontal="left" vertical="center"/>
    </xf>
    <xf numFmtId="38" fontId="26" fillId="0" borderId="13" xfId="42" applyFont="1" applyFill="1" applyBorder="1" applyAlignment="1">
      <alignment vertical="center"/>
    </xf>
    <xf numFmtId="0" fontId="34" fillId="0" borderId="10" xfId="0" applyFont="1" applyFill="1" applyBorder="1" applyAlignment="1">
      <alignment vertical="center" wrapText="1"/>
    </xf>
    <xf numFmtId="0" fontId="34" fillId="0" borderId="10" xfId="0" applyFont="1" applyFill="1" applyBorder="1">
      <alignment vertical="center"/>
    </xf>
    <xf numFmtId="0" fontId="34" fillId="0" borderId="17" xfId="0" applyFont="1" applyFill="1" applyBorder="1">
      <alignment vertical="center"/>
    </xf>
    <xf numFmtId="0" fontId="31" fillId="0" borderId="10" xfId="0" applyFont="1" applyFill="1" applyBorder="1" applyAlignment="1">
      <alignment horizontal="right" vertical="center" wrapText="1"/>
    </xf>
    <xf numFmtId="38" fontId="26" fillId="0" borderId="14" xfId="42" applyFont="1" applyFill="1" applyBorder="1" applyAlignment="1">
      <alignment vertical="center" shrinkToFit="1"/>
    </xf>
    <xf numFmtId="38" fontId="26" fillId="33" borderId="12" xfId="42" applyFont="1" applyFill="1" applyBorder="1" applyAlignment="1">
      <alignment horizontal="center" vertical="center" shrinkToFit="1"/>
    </xf>
    <xf numFmtId="38" fontId="26" fillId="33" borderId="10" xfId="42" applyFont="1" applyFill="1" applyBorder="1" applyAlignment="1">
      <alignment horizontal="center" vertical="center" shrinkToFit="1"/>
    </xf>
    <xf numFmtId="38" fontId="26" fillId="0" borderId="20" xfId="42" applyFont="1" applyFill="1" applyBorder="1" applyAlignment="1">
      <alignment horizontal="left" vertical="center" shrinkToFit="1"/>
    </xf>
    <xf numFmtId="38" fontId="26" fillId="0" borderId="10" xfId="42" applyFont="1" applyBorder="1" applyAlignment="1">
      <alignment vertical="center" shrinkToFit="1"/>
    </xf>
    <xf numFmtId="38" fontId="26" fillId="0" borderId="14" xfId="42" applyFont="1" applyBorder="1" applyAlignment="1">
      <alignment vertical="center" shrinkToFit="1"/>
    </xf>
    <xf numFmtId="38" fontId="26" fillId="0" borderId="21" xfId="42" applyFont="1" applyFill="1" applyBorder="1" applyAlignment="1">
      <alignment horizontal="left" vertical="center" shrinkToFit="1"/>
    </xf>
    <xf numFmtId="38" fontId="26" fillId="0" borderId="19" xfId="42" applyFont="1" applyFill="1" applyBorder="1" applyAlignment="1">
      <alignment vertical="center" shrinkToFit="1"/>
    </xf>
    <xf numFmtId="0" fontId="25" fillId="0" borderId="0" xfId="0" applyFont="1" applyAlignment="1">
      <alignment vertical="top"/>
    </xf>
    <xf numFmtId="0" fontId="34" fillId="0" borderId="0" xfId="0" applyFont="1">
      <alignment vertical="center"/>
    </xf>
    <xf numFmtId="0" fontId="25" fillId="0" borderId="0" xfId="0" applyFont="1">
      <alignment vertical="center"/>
    </xf>
    <xf numFmtId="0" fontId="35" fillId="0" borderId="0" xfId="0" applyFont="1">
      <alignment vertical="center"/>
    </xf>
    <xf numFmtId="0" fontId="25" fillId="0" borderId="0" xfId="0" applyFont="1" applyFill="1">
      <alignment vertical="center"/>
    </xf>
    <xf numFmtId="0" fontId="25" fillId="0" borderId="0" xfId="0" applyFont="1" applyFill="1" applyAlignment="1">
      <alignment vertical="center" wrapText="1"/>
    </xf>
    <xf numFmtId="0" fontId="25" fillId="0" borderId="0" xfId="0" applyFont="1" applyAlignment="1">
      <alignment vertical="center" wrapText="1"/>
    </xf>
    <xf numFmtId="0" fontId="27" fillId="0" borderId="0" xfId="0" applyFont="1" applyAlignment="1">
      <alignment horizontal="left" vertical="center" wrapText="1"/>
    </xf>
    <xf numFmtId="0" fontId="28" fillId="0" borderId="0" xfId="0" applyFont="1" applyAlignment="1">
      <alignment horizontal="left" vertical="center" wrapTex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colors>
    <mruColors>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M73"/>
  <sheetViews>
    <sheetView showGridLines="0" tabSelected="1" view="pageBreakPreview" zoomScale="40" zoomScaleNormal="70" zoomScaleSheetLayoutView="40" zoomScalePageLayoutView="40" workbookViewId="0"/>
  </sheetViews>
  <sheetFormatPr defaultColWidth="9" defaultRowHeight="19"/>
  <cols>
    <col min="1" max="2" width="4.26953125" style="15" customWidth="1"/>
    <col min="3" max="4" width="41.26953125" style="15" customWidth="1"/>
    <col min="5" max="5" width="85.6328125" style="15" customWidth="1"/>
    <col min="6" max="8" width="35.7265625" style="15" customWidth="1"/>
    <col min="9" max="9" width="35.7265625" style="9" customWidth="1"/>
    <col min="10" max="10" width="12.90625" style="93" customWidth="1"/>
    <col min="11" max="11" width="11.26953125" style="27" customWidth="1"/>
    <col min="12" max="12" width="23.90625" style="27" customWidth="1"/>
    <col min="13" max="13" width="22.453125" style="15" customWidth="1"/>
    <col min="14" max="16384" width="9" style="15"/>
  </cols>
  <sheetData>
    <row r="1" spans="1:13" s="5" customFormat="1" ht="72" customHeight="1">
      <c r="A1" s="4" t="s">
        <v>41</v>
      </c>
      <c r="F1" s="6"/>
      <c r="G1" s="6"/>
      <c r="H1" s="6"/>
      <c r="J1" s="87"/>
    </row>
    <row r="2" spans="1:13" s="5" customFormat="1" ht="40.5" customHeight="1">
      <c r="A2" s="4"/>
      <c r="F2" s="6"/>
      <c r="G2" s="6"/>
      <c r="H2" s="6"/>
      <c r="J2" s="87"/>
    </row>
    <row r="3" spans="1:13" s="7" customFormat="1" ht="162.65" customHeight="1">
      <c r="A3" s="94" t="s">
        <v>47</v>
      </c>
      <c r="B3" s="95"/>
      <c r="C3" s="95"/>
      <c r="D3" s="95"/>
      <c r="E3" s="95"/>
      <c r="F3" s="95"/>
      <c r="G3" s="95"/>
      <c r="H3" s="95"/>
      <c r="I3" s="95"/>
      <c r="J3" s="88"/>
    </row>
    <row r="4" spans="1:13" s="8" customFormat="1" ht="40.5" customHeight="1">
      <c r="F4" s="9"/>
      <c r="G4" s="9"/>
      <c r="H4" s="9"/>
      <c r="J4" s="89"/>
    </row>
    <row r="5" spans="1:13" s="10" customFormat="1" ht="41.25" customHeight="1">
      <c r="B5" s="30" t="s">
        <v>24</v>
      </c>
      <c r="F5" s="11"/>
      <c r="G5" s="11"/>
      <c r="H5" s="11"/>
      <c r="J5" s="89"/>
    </row>
    <row r="6" spans="1:13" s="12" customFormat="1" ht="58.5" customHeight="1">
      <c r="B6" s="13"/>
      <c r="C6" s="31"/>
      <c r="D6" s="32" t="s">
        <v>42</v>
      </c>
      <c r="J6" s="90"/>
    </row>
    <row r="7" spans="1:13" s="12" customFormat="1" ht="58.5" customHeight="1">
      <c r="B7" s="13"/>
      <c r="C7" s="33" t="s">
        <v>40</v>
      </c>
      <c r="D7" s="78">
        <f>COUNTA(E14:E56)</f>
        <v>31</v>
      </c>
      <c r="J7" s="90"/>
    </row>
    <row r="8" spans="1:13" s="12" customFormat="1" ht="58.5" customHeight="1">
      <c r="B8" s="13"/>
      <c r="C8" s="33" t="s">
        <v>25</v>
      </c>
      <c r="D8" s="34">
        <f>F15+F18+F20+F22+F24+F26+F35+F37+F39+F42+F54+F56</f>
        <v>345710</v>
      </c>
      <c r="J8" s="90"/>
    </row>
    <row r="9" spans="1:13" s="12" customFormat="1" ht="58.5" customHeight="1">
      <c r="B9" s="13"/>
      <c r="C9" s="33" t="s">
        <v>26</v>
      </c>
      <c r="D9" s="34">
        <f>G15+G18+G20+G22+G24+G26+G35+G37+G39+G42+G54+G56</f>
        <v>96183</v>
      </c>
      <c r="J9" s="90"/>
    </row>
    <row r="10" spans="1:13" s="12" customFormat="1" ht="58.5" customHeight="1">
      <c r="B10" s="13"/>
      <c r="C10" s="35" t="s">
        <v>27</v>
      </c>
      <c r="D10" s="36">
        <f>ROUND((D9/D8)*100,2)</f>
        <v>27.82</v>
      </c>
      <c r="J10" s="90"/>
    </row>
    <row r="11" spans="1:13" s="8" customFormat="1" ht="39.75" customHeight="1">
      <c r="B11" s="14"/>
      <c r="C11" s="14"/>
      <c r="D11" s="14"/>
      <c r="E11" s="14"/>
      <c r="F11" s="14"/>
      <c r="G11" s="15"/>
      <c r="H11" s="16"/>
      <c r="I11" s="17"/>
      <c r="J11" s="89"/>
      <c r="M11" s="9"/>
    </row>
    <row r="12" spans="1:13" s="10" customFormat="1" ht="39.75" customHeight="1">
      <c r="B12" s="30" t="s">
        <v>28</v>
      </c>
      <c r="C12" s="18"/>
      <c r="D12" s="18"/>
      <c r="F12" s="11"/>
      <c r="G12" s="11"/>
      <c r="H12" s="11"/>
      <c r="J12" s="89"/>
    </row>
    <row r="13" spans="1:13" s="10" customFormat="1" ht="124.5" customHeight="1">
      <c r="B13" s="19"/>
      <c r="C13" s="37" t="s">
        <v>29</v>
      </c>
      <c r="D13" s="38"/>
      <c r="E13" s="39" t="s">
        <v>30</v>
      </c>
      <c r="F13" s="40" t="s">
        <v>25</v>
      </c>
      <c r="G13" s="40" t="s">
        <v>31</v>
      </c>
      <c r="H13" s="40" t="s">
        <v>32</v>
      </c>
      <c r="I13" s="39" t="s">
        <v>33</v>
      </c>
      <c r="J13" s="89"/>
    </row>
    <row r="14" spans="1:13" s="8" customFormat="1" ht="49.5" customHeight="1">
      <c r="B14" s="14"/>
      <c r="C14" s="41" t="s">
        <v>48</v>
      </c>
      <c r="D14" s="42"/>
      <c r="E14" s="79" t="s">
        <v>36</v>
      </c>
      <c r="F14" s="1">
        <v>10110</v>
      </c>
      <c r="G14" s="1">
        <v>8346</v>
      </c>
      <c r="H14" s="2">
        <f t="shared" ref="H14:H26" si="0">ROUND((G14/F14)*100,1)</f>
        <v>82.6</v>
      </c>
      <c r="I14" s="43"/>
      <c r="J14" s="89"/>
    </row>
    <row r="15" spans="1:13" s="8" customFormat="1" ht="49.5" customHeight="1">
      <c r="B15" s="14"/>
      <c r="C15" s="44" t="s">
        <v>39</v>
      </c>
      <c r="D15" s="44"/>
      <c r="E15" s="80"/>
      <c r="F15" s="20">
        <f>SUM(F14:F14)</f>
        <v>10110</v>
      </c>
      <c r="G15" s="21">
        <f>SUM(G14:G14)</f>
        <v>8346</v>
      </c>
      <c r="H15" s="23">
        <f t="shared" si="0"/>
        <v>82.6</v>
      </c>
      <c r="I15" s="45"/>
      <c r="J15" s="89"/>
    </row>
    <row r="16" spans="1:13" s="8" customFormat="1" ht="49.5" customHeight="1">
      <c r="B16" s="14"/>
      <c r="C16" s="46" t="s">
        <v>34</v>
      </c>
      <c r="D16" s="47"/>
      <c r="E16" s="79" t="s">
        <v>43</v>
      </c>
      <c r="F16" s="48">
        <v>80782</v>
      </c>
      <c r="G16" s="48">
        <v>10847</v>
      </c>
      <c r="H16" s="2">
        <f t="shared" si="0"/>
        <v>13.4</v>
      </c>
      <c r="I16" s="49"/>
      <c r="J16" s="89"/>
    </row>
    <row r="17" spans="3:10" s="8" customFormat="1" ht="49.5" customHeight="1">
      <c r="C17" s="50"/>
      <c r="D17" s="51"/>
      <c r="E17" s="79" t="s">
        <v>21</v>
      </c>
      <c r="F17" s="1">
        <v>7913</v>
      </c>
      <c r="G17" s="1">
        <v>1611</v>
      </c>
      <c r="H17" s="2">
        <f t="shared" si="0"/>
        <v>20.399999999999999</v>
      </c>
      <c r="I17" s="52"/>
      <c r="J17" s="89"/>
    </row>
    <row r="18" spans="3:10" s="8" customFormat="1" ht="49.5" customHeight="1">
      <c r="C18" s="53" t="s">
        <v>39</v>
      </c>
      <c r="D18" s="53"/>
      <c r="E18" s="81"/>
      <c r="F18" s="22">
        <f>SUM(F16:F17)</f>
        <v>88695</v>
      </c>
      <c r="G18" s="22">
        <f>SUM(G16:G17)</f>
        <v>12458</v>
      </c>
      <c r="H18" s="23">
        <f t="shared" si="0"/>
        <v>14</v>
      </c>
      <c r="I18" s="54"/>
      <c r="J18" s="89"/>
    </row>
    <row r="19" spans="3:10" s="8" customFormat="1" ht="49.5" customHeight="1">
      <c r="C19" s="55" t="s">
        <v>35</v>
      </c>
      <c r="D19" s="56"/>
      <c r="E19" s="82" t="s">
        <v>23</v>
      </c>
      <c r="F19" s="24">
        <v>43987</v>
      </c>
      <c r="G19" s="24">
        <v>31181</v>
      </c>
      <c r="H19" s="2">
        <f t="shared" si="0"/>
        <v>70.900000000000006</v>
      </c>
      <c r="I19" s="58"/>
      <c r="J19" s="89"/>
    </row>
    <row r="20" spans="3:10" s="8" customFormat="1" ht="49.5" customHeight="1">
      <c r="C20" s="53" t="s">
        <v>39</v>
      </c>
      <c r="D20" s="53"/>
      <c r="E20" s="81"/>
      <c r="F20" s="22">
        <f>SUM(F19)</f>
        <v>43987</v>
      </c>
      <c r="G20" s="22">
        <f>SUM(G19)</f>
        <v>31181</v>
      </c>
      <c r="H20" s="23">
        <f t="shared" si="0"/>
        <v>70.900000000000006</v>
      </c>
      <c r="I20" s="54"/>
      <c r="J20" s="89"/>
    </row>
    <row r="21" spans="3:10" s="25" customFormat="1" ht="49.5" customHeight="1">
      <c r="C21" s="59" t="s">
        <v>49</v>
      </c>
      <c r="D21" s="59"/>
      <c r="E21" s="83" t="s">
        <v>20</v>
      </c>
      <c r="F21" s="3">
        <v>83387</v>
      </c>
      <c r="G21" s="3">
        <v>17764</v>
      </c>
      <c r="H21" s="2">
        <f t="shared" si="0"/>
        <v>21.3</v>
      </c>
      <c r="I21" s="43"/>
      <c r="J21" s="91"/>
    </row>
    <row r="22" spans="3:10" s="25" customFormat="1" ht="49.5" customHeight="1">
      <c r="C22" s="53" t="s">
        <v>39</v>
      </c>
      <c r="D22" s="53"/>
      <c r="E22" s="81"/>
      <c r="F22" s="26">
        <f>SUM(F21)</f>
        <v>83387</v>
      </c>
      <c r="G22" s="26">
        <f>SUM(G21)</f>
        <v>17764</v>
      </c>
      <c r="H22" s="23">
        <f t="shared" si="0"/>
        <v>21.3</v>
      </c>
      <c r="I22" s="54"/>
      <c r="J22" s="91"/>
    </row>
    <row r="23" spans="3:10" s="25" customFormat="1" ht="49.5" customHeight="1">
      <c r="C23" s="59" t="s">
        <v>50</v>
      </c>
      <c r="D23" s="59"/>
      <c r="E23" s="83" t="s">
        <v>20</v>
      </c>
      <c r="F23" s="3">
        <v>42186</v>
      </c>
      <c r="G23" s="3">
        <v>15100</v>
      </c>
      <c r="H23" s="2">
        <f t="shared" si="0"/>
        <v>35.799999999999997</v>
      </c>
      <c r="I23" s="43"/>
      <c r="J23" s="91"/>
    </row>
    <row r="24" spans="3:10" s="25" customFormat="1" ht="49.5" customHeight="1">
      <c r="C24" s="60" t="s">
        <v>39</v>
      </c>
      <c r="D24" s="60"/>
      <c r="E24" s="81"/>
      <c r="F24" s="26">
        <f>SUM(F23)</f>
        <v>42186</v>
      </c>
      <c r="G24" s="26">
        <f>SUM(G23)</f>
        <v>15100</v>
      </c>
      <c r="H24" s="23">
        <f t="shared" si="0"/>
        <v>35.799999999999997</v>
      </c>
      <c r="I24" s="54"/>
      <c r="J24" s="91"/>
    </row>
    <row r="25" spans="3:10" s="25" customFormat="1" ht="49.5" customHeight="1">
      <c r="C25" s="61" t="s">
        <v>51</v>
      </c>
      <c r="D25" s="62"/>
      <c r="E25" s="79" t="s">
        <v>37</v>
      </c>
      <c r="F25" s="3">
        <v>10883</v>
      </c>
      <c r="G25" s="3">
        <v>1440</v>
      </c>
      <c r="H25" s="2">
        <f t="shared" si="0"/>
        <v>13.2</v>
      </c>
      <c r="I25" s="43"/>
      <c r="J25" s="91"/>
    </row>
    <row r="26" spans="3:10" s="25" customFormat="1" ht="49.5" customHeight="1">
      <c r="C26" s="44" t="s">
        <v>39</v>
      </c>
      <c r="D26" s="44"/>
      <c r="E26" s="81"/>
      <c r="F26" s="26">
        <f>SUM(F25)</f>
        <v>10883</v>
      </c>
      <c r="G26" s="26">
        <f>SUM(G25)</f>
        <v>1440</v>
      </c>
      <c r="H26" s="23">
        <f t="shared" si="0"/>
        <v>13.2</v>
      </c>
      <c r="I26" s="54"/>
      <c r="J26" s="91"/>
    </row>
    <row r="27" spans="3:10" s="25" customFormat="1" ht="49.5" customHeight="1">
      <c r="C27" s="63" t="s">
        <v>52</v>
      </c>
      <c r="D27" s="64"/>
      <c r="E27" s="79" t="s">
        <v>6</v>
      </c>
      <c r="F27" s="1">
        <v>9057</v>
      </c>
      <c r="G27" s="1">
        <v>1941</v>
      </c>
      <c r="H27" s="2">
        <f t="shared" ref="H27:H56" si="1">ROUND((G27/F27)*100,1)</f>
        <v>21.4</v>
      </c>
      <c r="I27" s="43"/>
      <c r="J27" s="91"/>
    </row>
    <row r="28" spans="3:10" s="25" customFormat="1" ht="49.5" customHeight="1">
      <c r="C28" s="65"/>
      <c r="D28" s="66"/>
      <c r="E28" s="79" t="s">
        <v>14</v>
      </c>
      <c r="F28" s="1">
        <v>225</v>
      </c>
      <c r="G28" s="1">
        <v>0</v>
      </c>
      <c r="H28" s="2">
        <f t="shared" si="1"/>
        <v>0</v>
      </c>
      <c r="I28" s="43"/>
      <c r="J28" s="91"/>
    </row>
    <row r="29" spans="3:10" s="25" customFormat="1" ht="49.5" customHeight="1">
      <c r="C29" s="65"/>
      <c r="D29" s="66"/>
      <c r="E29" s="79" t="s">
        <v>15</v>
      </c>
      <c r="F29" s="1">
        <v>1120</v>
      </c>
      <c r="G29" s="1">
        <v>95</v>
      </c>
      <c r="H29" s="2">
        <f t="shared" si="1"/>
        <v>8.5</v>
      </c>
      <c r="I29" s="43"/>
      <c r="J29" s="91"/>
    </row>
    <row r="30" spans="3:10" s="25" customFormat="1" ht="49.5" customHeight="1">
      <c r="C30" s="65"/>
      <c r="D30" s="66"/>
      <c r="E30" s="79" t="s">
        <v>16</v>
      </c>
      <c r="F30" s="1">
        <v>3538</v>
      </c>
      <c r="G30" s="1">
        <v>120</v>
      </c>
      <c r="H30" s="2">
        <f t="shared" si="1"/>
        <v>3.4</v>
      </c>
      <c r="I30" s="43"/>
      <c r="J30" s="91"/>
    </row>
    <row r="31" spans="3:10" s="25" customFormat="1" ht="49.5" customHeight="1">
      <c r="C31" s="65"/>
      <c r="D31" s="66"/>
      <c r="E31" s="79" t="s">
        <v>17</v>
      </c>
      <c r="F31" s="1">
        <v>555</v>
      </c>
      <c r="G31" s="1">
        <v>24</v>
      </c>
      <c r="H31" s="2">
        <f t="shared" si="1"/>
        <v>4.3</v>
      </c>
      <c r="I31" s="43"/>
      <c r="J31" s="91"/>
    </row>
    <row r="32" spans="3:10" s="25" customFormat="1" ht="49.5" customHeight="1">
      <c r="C32" s="65"/>
      <c r="D32" s="66"/>
      <c r="E32" s="79" t="s">
        <v>18</v>
      </c>
      <c r="F32" s="1">
        <v>831</v>
      </c>
      <c r="G32" s="1">
        <v>631</v>
      </c>
      <c r="H32" s="2">
        <f t="shared" si="1"/>
        <v>75.900000000000006</v>
      </c>
      <c r="I32" s="43"/>
      <c r="J32" s="91"/>
    </row>
    <row r="33" spans="3:10" s="25" customFormat="1" ht="49.5" customHeight="1">
      <c r="C33" s="65"/>
      <c r="D33" s="66"/>
      <c r="E33" s="79" t="s">
        <v>19</v>
      </c>
      <c r="F33" s="1">
        <v>1311</v>
      </c>
      <c r="G33" s="1">
        <v>431</v>
      </c>
      <c r="H33" s="2">
        <f t="shared" si="1"/>
        <v>32.9</v>
      </c>
      <c r="I33" s="43"/>
      <c r="J33" s="91"/>
    </row>
    <row r="34" spans="3:10" s="25" customFormat="1" ht="49.5" customHeight="1">
      <c r="C34" s="67"/>
      <c r="D34" s="68"/>
      <c r="E34" s="84" t="s">
        <v>7</v>
      </c>
      <c r="F34" s="3">
        <v>3000</v>
      </c>
      <c r="G34" s="3">
        <v>200</v>
      </c>
      <c r="H34" s="2">
        <f t="shared" si="1"/>
        <v>6.7</v>
      </c>
      <c r="I34" s="43"/>
      <c r="J34" s="91"/>
    </row>
    <row r="35" spans="3:10" s="25" customFormat="1" ht="49.5" customHeight="1">
      <c r="C35" s="53" t="s">
        <v>39</v>
      </c>
      <c r="D35" s="53"/>
      <c r="E35" s="81"/>
      <c r="F35" s="26">
        <f>SUM(F27:F34)</f>
        <v>19637</v>
      </c>
      <c r="G35" s="26">
        <f>SUM(G27:G34)</f>
        <v>3442</v>
      </c>
      <c r="H35" s="23">
        <f t="shared" si="1"/>
        <v>17.5</v>
      </c>
      <c r="I35" s="54"/>
      <c r="J35" s="91"/>
    </row>
    <row r="36" spans="3:10" s="25" customFormat="1" ht="49.5" customHeight="1">
      <c r="C36" s="69" t="s">
        <v>53</v>
      </c>
      <c r="D36" s="70"/>
      <c r="E36" s="79" t="s">
        <v>44</v>
      </c>
      <c r="F36" s="1">
        <v>37687</v>
      </c>
      <c r="G36" s="1">
        <v>2556</v>
      </c>
      <c r="H36" s="2">
        <f t="shared" si="1"/>
        <v>6.8</v>
      </c>
      <c r="I36" s="43"/>
      <c r="J36" s="91"/>
    </row>
    <row r="37" spans="3:10" s="25" customFormat="1" ht="49.5" customHeight="1">
      <c r="C37" s="53" t="s">
        <v>39</v>
      </c>
      <c r="D37" s="53"/>
      <c r="E37" s="81"/>
      <c r="F37" s="26">
        <f>SUM(F36)</f>
        <v>37687</v>
      </c>
      <c r="G37" s="26">
        <f>SUM(G36)</f>
        <v>2556</v>
      </c>
      <c r="H37" s="23">
        <f t="shared" si="1"/>
        <v>6.8</v>
      </c>
      <c r="I37" s="54"/>
      <c r="J37" s="91"/>
    </row>
    <row r="38" spans="3:10" s="25" customFormat="1" ht="49.5" customHeight="1">
      <c r="C38" s="55" t="s">
        <v>54</v>
      </c>
      <c r="D38" s="56"/>
      <c r="E38" s="85" t="s">
        <v>0</v>
      </c>
      <c r="F38" s="71">
        <v>549</v>
      </c>
      <c r="G38" s="71">
        <v>0</v>
      </c>
      <c r="H38" s="2">
        <f t="shared" si="1"/>
        <v>0</v>
      </c>
      <c r="I38" s="58"/>
      <c r="J38" s="91"/>
    </row>
    <row r="39" spans="3:10" s="25" customFormat="1" ht="49.5" customHeight="1">
      <c r="C39" s="53" t="s">
        <v>39</v>
      </c>
      <c r="D39" s="53"/>
      <c r="E39" s="81"/>
      <c r="F39" s="26">
        <f>SUM(F38)</f>
        <v>549</v>
      </c>
      <c r="G39" s="26">
        <f>SUM(G38)</f>
        <v>0</v>
      </c>
      <c r="H39" s="23">
        <f t="shared" si="1"/>
        <v>0</v>
      </c>
      <c r="I39" s="54"/>
      <c r="J39" s="91"/>
    </row>
    <row r="40" spans="3:10" s="25" customFormat="1" ht="49.5" customHeight="1">
      <c r="C40" s="72" t="s">
        <v>55</v>
      </c>
      <c r="D40" s="73"/>
      <c r="E40" s="79" t="s">
        <v>1</v>
      </c>
      <c r="F40" s="1">
        <v>197</v>
      </c>
      <c r="G40" s="1">
        <v>193</v>
      </c>
      <c r="H40" s="2">
        <f t="shared" si="1"/>
        <v>98</v>
      </c>
      <c r="I40" s="43"/>
      <c r="J40" s="91"/>
    </row>
    <row r="41" spans="3:10" s="25" customFormat="1" ht="49.5" customHeight="1">
      <c r="C41" s="74"/>
      <c r="D41" s="57"/>
      <c r="E41" s="79" t="s">
        <v>2</v>
      </c>
      <c r="F41" s="1">
        <v>2369</v>
      </c>
      <c r="G41" s="1">
        <v>1308</v>
      </c>
      <c r="H41" s="2">
        <f t="shared" si="1"/>
        <v>55.2</v>
      </c>
      <c r="I41" s="52"/>
      <c r="J41" s="91"/>
    </row>
    <row r="42" spans="3:10" s="8" customFormat="1" ht="49.5" customHeight="1">
      <c r="C42" s="44" t="s">
        <v>39</v>
      </c>
      <c r="D42" s="44"/>
      <c r="E42" s="81"/>
      <c r="F42" s="26">
        <f>SUM(F40:F41)</f>
        <v>2566</v>
      </c>
      <c r="G42" s="26">
        <f>SUM(G40:G41)</f>
        <v>1501</v>
      </c>
      <c r="H42" s="23">
        <f t="shared" si="1"/>
        <v>58.5</v>
      </c>
      <c r="I42" s="54"/>
      <c r="J42" s="89"/>
    </row>
    <row r="43" spans="3:10" s="25" customFormat="1" ht="49.5" customHeight="1">
      <c r="C43" s="63" t="s">
        <v>56</v>
      </c>
      <c r="D43" s="64"/>
      <c r="E43" s="79" t="s">
        <v>3</v>
      </c>
      <c r="F43" s="1">
        <v>1368</v>
      </c>
      <c r="G43" s="1">
        <v>330</v>
      </c>
      <c r="H43" s="2">
        <f t="shared" si="1"/>
        <v>24.1</v>
      </c>
      <c r="I43" s="75"/>
      <c r="J43" s="91"/>
    </row>
    <row r="44" spans="3:10" s="25" customFormat="1" ht="49.5" customHeight="1">
      <c r="C44" s="65"/>
      <c r="D44" s="66"/>
      <c r="E44" s="79" t="s">
        <v>4</v>
      </c>
      <c r="F44" s="1">
        <v>84</v>
      </c>
      <c r="G44" s="1">
        <v>40</v>
      </c>
      <c r="H44" s="2">
        <f t="shared" si="1"/>
        <v>47.6</v>
      </c>
      <c r="I44" s="76"/>
      <c r="J44" s="91"/>
    </row>
    <row r="45" spans="3:10" s="8" customFormat="1" ht="49.5" customHeight="1">
      <c r="C45" s="65"/>
      <c r="D45" s="66"/>
      <c r="E45" s="79" t="s">
        <v>9</v>
      </c>
      <c r="F45" s="1">
        <v>31</v>
      </c>
      <c r="G45" s="1">
        <v>23</v>
      </c>
      <c r="H45" s="2">
        <f t="shared" si="1"/>
        <v>74.2</v>
      </c>
      <c r="I45" s="76"/>
      <c r="J45" s="89"/>
    </row>
    <row r="46" spans="3:10" s="8" customFormat="1" ht="49.5" customHeight="1">
      <c r="C46" s="65"/>
      <c r="D46" s="66"/>
      <c r="E46" s="79" t="s">
        <v>10</v>
      </c>
      <c r="F46" s="1">
        <v>225</v>
      </c>
      <c r="G46" s="1">
        <v>225</v>
      </c>
      <c r="H46" s="2">
        <f t="shared" si="1"/>
        <v>100</v>
      </c>
      <c r="I46" s="76"/>
      <c r="J46" s="89"/>
    </row>
    <row r="47" spans="3:10" s="25" customFormat="1" ht="49.5" customHeight="1">
      <c r="C47" s="65"/>
      <c r="D47" s="66"/>
      <c r="E47" s="79" t="s">
        <v>11</v>
      </c>
      <c r="F47" s="1">
        <v>214</v>
      </c>
      <c r="G47" s="1">
        <v>214</v>
      </c>
      <c r="H47" s="2">
        <f t="shared" si="1"/>
        <v>100</v>
      </c>
      <c r="I47" s="76"/>
      <c r="J47" s="91"/>
    </row>
    <row r="48" spans="3:10" s="25" customFormat="1" ht="49.5" customHeight="1">
      <c r="C48" s="65"/>
      <c r="D48" s="66"/>
      <c r="E48" s="79" t="s">
        <v>12</v>
      </c>
      <c r="F48" s="1">
        <v>178</v>
      </c>
      <c r="G48" s="1">
        <v>178</v>
      </c>
      <c r="H48" s="2">
        <f t="shared" si="1"/>
        <v>100</v>
      </c>
      <c r="I48" s="76"/>
      <c r="J48" s="91"/>
    </row>
    <row r="49" spans="2:10" s="25" customFormat="1" ht="49.5" customHeight="1">
      <c r="C49" s="65"/>
      <c r="D49" s="66"/>
      <c r="E49" s="79" t="s">
        <v>13</v>
      </c>
      <c r="F49" s="1">
        <v>552</v>
      </c>
      <c r="G49" s="1">
        <v>552</v>
      </c>
      <c r="H49" s="2">
        <f t="shared" si="1"/>
        <v>100</v>
      </c>
      <c r="I49" s="76"/>
      <c r="J49" s="91"/>
    </row>
    <row r="50" spans="2:10" s="25" customFormat="1" ht="49.5" customHeight="1">
      <c r="C50" s="65"/>
      <c r="D50" s="66"/>
      <c r="E50" s="79" t="s">
        <v>45</v>
      </c>
      <c r="F50" s="1">
        <v>275</v>
      </c>
      <c r="G50" s="1">
        <v>275</v>
      </c>
      <c r="H50" s="2">
        <f t="shared" si="1"/>
        <v>100</v>
      </c>
      <c r="I50" s="76"/>
      <c r="J50" s="91"/>
    </row>
    <row r="51" spans="2:10" s="25" customFormat="1" ht="49.5" customHeight="1">
      <c r="C51" s="65"/>
      <c r="D51" s="66"/>
      <c r="E51" s="79" t="s">
        <v>46</v>
      </c>
      <c r="F51" s="1">
        <v>55</v>
      </c>
      <c r="G51" s="1">
        <v>55</v>
      </c>
      <c r="H51" s="2">
        <f t="shared" si="1"/>
        <v>100</v>
      </c>
      <c r="I51" s="76"/>
      <c r="J51" s="91"/>
    </row>
    <row r="52" spans="2:10" s="25" customFormat="1" ht="49.5" customHeight="1">
      <c r="C52" s="65"/>
      <c r="D52" s="66"/>
      <c r="E52" s="79" t="s">
        <v>8</v>
      </c>
      <c r="F52" s="1">
        <v>325</v>
      </c>
      <c r="G52" s="1">
        <v>325</v>
      </c>
      <c r="H52" s="2">
        <f t="shared" si="1"/>
        <v>100</v>
      </c>
      <c r="I52" s="76"/>
      <c r="J52" s="91"/>
    </row>
    <row r="53" spans="2:10" s="8" customFormat="1" ht="49.5" customHeight="1">
      <c r="C53" s="65"/>
      <c r="D53" s="66"/>
      <c r="E53" s="86" t="s">
        <v>22</v>
      </c>
      <c r="F53" s="29">
        <v>42</v>
      </c>
      <c r="G53" s="29">
        <v>36</v>
      </c>
      <c r="H53" s="2">
        <f t="shared" si="1"/>
        <v>85.7</v>
      </c>
      <c r="I53" s="77"/>
      <c r="J53" s="89"/>
    </row>
    <row r="54" spans="2:10" s="25" customFormat="1" ht="49.5" customHeight="1">
      <c r="C54" s="53" t="s">
        <v>39</v>
      </c>
      <c r="D54" s="53"/>
      <c r="E54" s="81"/>
      <c r="F54" s="26">
        <f>SUM(F43:F53)</f>
        <v>3349</v>
      </c>
      <c r="G54" s="26">
        <f>SUM(G43:G53)</f>
        <v>2253</v>
      </c>
      <c r="H54" s="23">
        <f>ROUND((G54/F54)*100,1)</f>
        <v>67.3</v>
      </c>
      <c r="I54" s="54"/>
      <c r="J54" s="91"/>
    </row>
    <row r="55" spans="2:10" s="25" customFormat="1" ht="49.5" customHeight="1">
      <c r="C55" s="72" t="s">
        <v>57</v>
      </c>
      <c r="D55" s="73"/>
      <c r="E55" s="79" t="s">
        <v>5</v>
      </c>
      <c r="F55" s="1">
        <v>2674</v>
      </c>
      <c r="G55" s="1">
        <v>142</v>
      </c>
      <c r="H55" s="2">
        <f t="shared" si="1"/>
        <v>5.3</v>
      </c>
      <c r="I55" s="43" t="s">
        <v>38</v>
      </c>
      <c r="J55" s="91"/>
    </row>
    <row r="56" spans="2:10" s="25" customFormat="1" ht="49.5" customHeight="1">
      <c r="C56" s="53" t="s">
        <v>39</v>
      </c>
      <c r="D56" s="53"/>
      <c r="E56" s="81"/>
      <c r="F56" s="26">
        <f>SUM(F55:F55)</f>
        <v>2674</v>
      </c>
      <c r="G56" s="26">
        <f>SUM(G55:G55)</f>
        <v>142</v>
      </c>
      <c r="H56" s="23">
        <f t="shared" si="1"/>
        <v>5.3</v>
      </c>
      <c r="I56" s="54"/>
      <c r="J56" s="91"/>
    </row>
    <row r="57" spans="2:10" s="27" customFormat="1">
      <c r="I57" s="28"/>
      <c r="J57" s="92"/>
    </row>
    <row r="58" spans="2:10" s="27" customFormat="1">
      <c r="I58" s="28"/>
      <c r="J58" s="92"/>
    </row>
    <row r="59" spans="2:10" s="27" customFormat="1">
      <c r="I59" s="28"/>
      <c r="J59" s="92"/>
    </row>
    <row r="60" spans="2:10" s="27" customFormat="1">
      <c r="I60" s="28"/>
      <c r="J60" s="92"/>
    </row>
    <row r="61" spans="2:10" s="27" customFormat="1">
      <c r="I61" s="28"/>
      <c r="J61" s="92"/>
    </row>
    <row r="62" spans="2:10" s="27" customFormat="1">
      <c r="I62" s="28"/>
      <c r="J62" s="92"/>
    </row>
    <row r="63" spans="2:10" s="27" customFormat="1">
      <c r="B63" s="15"/>
      <c r="C63" s="15"/>
      <c r="D63" s="15"/>
      <c r="I63" s="28"/>
      <c r="J63" s="93"/>
    </row>
    <row r="64" spans="2:10" s="27" customFormat="1">
      <c r="B64" s="15"/>
      <c r="C64" s="15"/>
      <c r="D64" s="15"/>
      <c r="I64" s="28"/>
      <c r="J64" s="93"/>
    </row>
    <row r="65" spans="2:13" s="27" customFormat="1">
      <c r="B65" s="15"/>
      <c r="C65" s="15"/>
      <c r="D65" s="15"/>
      <c r="I65" s="28"/>
      <c r="J65" s="93"/>
      <c r="M65" s="15"/>
    </row>
    <row r="66" spans="2:13" s="27" customFormat="1">
      <c r="B66" s="15"/>
      <c r="C66" s="15"/>
      <c r="D66" s="15"/>
      <c r="I66" s="28"/>
      <c r="J66" s="93"/>
      <c r="M66" s="15"/>
    </row>
    <row r="67" spans="2:13" s="27" customFormat="1">
      <c r="B67" s="15"/>
      <c r="C67" s="15"/>
      <c r="D67" s="15"/>
      <c r="I67" s="28"/>
      <c r="J67" s="93"/>
      <c r="M67" s="15"/>
    </row>
    <row r="68" spans="2:13" s="27" customFormat="1">
      <c r="B68" s="15"/>
      <c r="C68" s="15"/>
      <c r="D68" s="15"/>
      <c r="I68" s="28"/>
      <c r="J68" s="93"/>
      <c r="M68" s="15"/>
    </row>
    <row r="69" spans="2:13" s="27" customFormat="1">
      <c r="B69" s="15"/>
      <c r="C69" s="15"/>
      <c r="D69" s="15"/>
      <c r="I69" s="28"/>
      <c r="J69" s="93"/>
      <c r="M69" s="15"/>
    </row>
    <row r="70" spans="2:13" s="27" customFormat="1">
      <c r="B70" s="15"/>
      <c r="C70" s="15"/>
      <c r="D70" s="15"/>
      <c r="I70" s="28"/>
      <c r="J70" s="93"/>
      <c r="M70" s="15"/>
    </row>
    <row r="71" spans="2:13" s="27" customFormat="1">
      <c r="B71" s="15"/>
      <c r="C71" s="15"/>
      <c r="D71" s="15"/>
      <c r="I71" s="28"/>
      <c r="J71" s="93"/>
      <c r="M71" s="15"/>
    </row>
    <row r="72" spans="2:13" s="27" customFormat="1">
      <c r="B72" s="15"/>
      <c r="C72" s="15"/>
      <c r="D72" s="15"/>
      <c r="I72" s="28"/>
      <c r="J72" s="93"/>
      <c r="M72" s="15"/>
    </row>
    <row r="73" spans="2:13" s="27" customFormat="1">
      <c r="B73" s="15"/>
      <c r="C73" s="15"/>
      <c r="D73" s="15"/>
      <c r="I73" s="28"/>
      <c r="J73" s="93"/>
      <c r="M73" s="15"/>
    </row>
  </sheetData>
  <autoFilter ref="C13:I56" xr:uid="{00000000-0009-0000-0000-000000000000}"/>
  <mergeCells count="1">
    <mergeCell ref="A3:I3"/>
  </mergeCells>
  <phoneticPr fontId="18"/>
  <pageMargins left="0.70866141732283472" right="0.70866141732283472" top="0.74803149606299213" bottom="0.74803149606299213" header="0.31496062992125984" footer="0.31496062992125984"/>
  <pageSetup paperSize="9" scale="27" fitToHeight="2" orientation="portrait" r:id="rId1"/>
  <rowBreaks count="1" manualBreakCount="1">
    <brk id="42"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Ｒ５実績</vt:lpstr>
      <vt:lpstr>'Ｒ５実績'!Print_Area</vt:lpstr>
      <vt:lpstr>'Ｒ５実績'!Print_Titles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松永 章孝</dc:creator>
  <cp:lastModifiedBy>横山 洋平</cp:lastModifiedBy>
  <cp:lastPrinted>2024-02-26T01:44:39Z</cp:lastPrinted>
  <dcterms:created xsi:type="dcterms:W3CDTF">2021-01-15T10:18:26Z</dcterms:created>
  <dcterms:modified xsi:type="dcterms:W3CDTF">2025-05-09T06:19:37Z</dcterms:modified>
</cp:coreProperties>
</file>