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75" tabRatio="551" activeTab="5"/>
  </bookViews>
  <sheets>
    <sheet name="１９表（TL.F）" sheetId="1" r:id="rId1"/>
    <sheet name="１９表（J.Q）" sheetId="2" r:id="rId2"/>
    <sheet name="２０表（TL.F）" sheetId="3" r:id="rId3"/>
    <sheet name="２０表（J.Q）" sheetId="4" r:id="rId4"/>
    <sheet name="表２１" sheetId="5" r:id="rId5"/>
    <sheet name="22表" sheetId="6" r:id="rId6"/>
  </sheets>
  <definedNames>
    <definedName name="_xlnm.Print_Area" localSheetId="1">'１９表（J.Q）'!$A$1:$V$62</definedName>
    <definedName name="_xlnm.Print_Area" localSheetId="0">'１９表（TL.F）'!$A$1:$V$61</definedName>
    <definedName name="_xlnm.Print_Area" localSheetId="3">'２０表（J.Q）'!$A$1:$R$61</definedName>
    <definedName name="_xlnm.Print_Area" localSheetId="2">'２０表（TL.F）'!$A$1:$R$61</definedName>
    <definedName name="_xlnm.Print_Area" localSheetId="5">'22表'!$A$1:$M$55</definedName>
    <definedName name="_xlnm.Print_Area" localSheetId="4">'表２１'!$A$1:$W$56</definedName>
  </definedNames>
  <calcPr fullCalcOnLoad="1"/>
</workbook>
</file>

<file path=xl/sharedStrings.xml><?xml version="1.0" encoding="utf-8"?>
<sst xmlns="http://schemas.openxmlformats.org/spreadsheetml/2006/main" count="821" uniqueCount="163">
  <si>
    <t>区　分</t>
  </si>
  <si>
    <t>ＴＬ　調査産業計</t>
  </si>
  <si>
    <t>Ｆ　製　造　業</t>
  </si>
  <si>
    <t>一　般　労　働　者</t>
  </si>
  <si>
    <t>パートタイム労働者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</si>
  <si>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</si>
  <si>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</si>
  <si>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</si>
  <si>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</si>
  <si>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</si>
  <si>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</si>
  <si>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</si>
  <si>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  　与</t>
  </si>
  <si>
    <t>給　　与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</si>
  <si>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</si>
  <si>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</si>
  <si>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</si>
  <si>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</si>
  <si>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</si>
  <si>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</si>
  <si>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</si>
  <si>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</si>
  <si>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</si>
  <si>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</si>
  <si>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</si>
  <si>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17年平均</t>
  </si>
  <si>
    <t>Ｑ　サ　ー　ビ　ス　業</t>
  </si>
  <si>
    <t>Ｊ　卸売・小売業</t>
  </si>
  <si>
    <t>18年平均</t>
  </si>
  <si>
    <t>19年平均</t>
  </si>
  <si>
    <t>（事業所規模５～２９人）</t>
  </si>
  <si>
    <t>（事業所規模３０～９９人）</t>
  </si>
  <si>
    <t>（事業所規模１００人以上）</t>
  </si>
  <si>
    <t>（事業所規模３０～９９人）</t>
  </si>
  <si>
    <t>17年平均</t>
  </si>
  <si>
    <t>18年平均</t>
  </si>
  <si>
    <t>19年平均</t>
  </si>
  <si>
    <t>（事業所規模１００人以上）</t>
  </si>
  <si>
    <t>第１９表　　事業所規模，産業，就業形態別１人平均月間現金給与額（１／４）</t>
  </si>
  <si>
    <t>第１９表　　事業所規模，産業，就業形態別１人平均月間現金給与額（２／４）</t>
  </si>
  <si>
    <t>第１９表　　事業所規模，産業，就業形態別１人平均月間現金給与額（３／４）</t>
  </si>
  <si>
    <t>第１９表　　事業所規模，産業，就業形態別１人平均月間現金給与額（４／４）</t>
  </si>
  <si>
    <t>（単位：円）</t>
  </si>
  <si>
    <t>20年平均</t>
  </si>
  <si>
    <t>21年平均</t>
  </si>
  <si>
    <t>21年１月</t>
  </si>
  <si>
    <t>21年平均</t>
  </si>
  <si>
    <t>21年１月</t>
  </si>
  <si>
    <t>21年平均</t>
  </si>
  <si>
    <t>21年１月</t>
  </si>
  <si>
    <t>総　　実</t>
  </si>
  <si>
    <t>所 定 外</t>
  </si>
  <si>
    <t>出勤日数</t>
  </si>
  <si>
    <t>労働時間</t>
  </si>
  <si>
    <t>第２０表　事業所規模，産業，就業形態別１人平均月間出勤日数と労働時間数(１／４)</t>
  </si>
  <si>
    <t>第２０表　事業所規模，産業，就業形態別１人平均月間出勤日数と労働時間数(２／４)</t>
  </si>
  <si>
    <t>（単位：日，時間）</t>
  </si>
  <si>
    <t>（事業所規模５～２９人）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</si>
  <si>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</si>
  <si>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</si>
  <si>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</si>
  <si>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</si>
  <si>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</si>
  <si>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</si>
  <si>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</si>
  <si>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（事業所規模１００人以上）</t>
  </si>
  <si>
    <t>第２０表　事業所規模，産業，就業形態別１人平均月間出勤日数と労働時間数(３／４)</t>
  </si>
  <si>
    <t>第２０表　事業所規模，産業，就業形態別１人平均月間出勤日数と労働時間数(４／４)</t>
  </si>
  <si>
    <t>J　卸売・小売業</t>
  </si>
  <si>
    <t>Ｑ　サ　ー　ビ　ス　業</t>
  </si>
  <si>
    <t>第２１表　　産業別賞与支給状況（１／４）</t>
  </si>
  <si>
    <t>第２１表　　産業別賞与支給状況（３／４）</t>
  </si>
  <si>
    <t>夏季賞与（事業所規模３０人以上）</t>
  </si>
  <si>
    <t>年末賞与（事業所規模３０人以上）</t>
  </si>
  <si>
    <t>年・区分</t>
  </si>
  <si>
    <t>平成17年</t>
  </si>
  <si>
    <r>
      <t>平成1</t>
    </r>
    <r>
      <rPr>
        <sz val="11"/>
        <rFont val="ＭＳ 明朝"/>
        <family val="1"/>
      </rPr>
      <t>8年</t>
    </r>
  </si>
  <si>
    <t xml:space="preserve">
産業別</t>
  </si>
  <si>
    <t>支給労働者１人平均支給額
　　　(円)</t>
  </si>
  <si>
    <t>調査産業計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</si>
  <si>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</si>
  <si>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</si>
  <si>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</si>
  <si>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</si>
  <si>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</si>
  <si>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</si>
  <si>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</si>
  <si>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</si>
  <si>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</si>
  <si>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</si>
  <si>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</si>
  <si>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</si>
  <si>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</si>
  <si>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平成19年</t>
  </si>
  <si>
    <t>平成20年</t>
  </si>
  <si>
    <t>所定内給与に対する支給割合
    (か月)</t>
  </si>
  <si>
    <t>支給労働者数割合
      (％)</t>
  </si>
  <si>
    <t>支給事業所数割合
      (％)</t>
  </si>
  <si>
    <t>第２１表　　産業別賞与支給状況（２／４）</t>
  </si>
  <si>
    <t>第２１表　　産業別賞与支給状況（４／４）</t>
  </si>
  <si>
    <t>平成21年</t>
  </si>
  <si>
    <r>
      <t>平成　　</t>
    </r>
    <r>
      <rPr>
        <sz val="11"/>
        <rFont val="ＭＳ 明朝"/>
        <family val="1"/>
      </rPr>
      <t>年</t>
    </r>
  </si>
  <si>
    <r>
      <t xml:space="preserve">所定内給与に対する支給割合
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(か月</t>
    </r>
    <r>
      <rPr>
        <sz val="11"/>
        <rFont val="ＭＳ 明朝"/>
        <family val="1"/>
      </rPr>
      <t>)</t>
    </r>
  </si>
  <si>
    <r>
      <t xml:space="preserve">支給労働者数割合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</si>
  <si>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r>
      <t xml:space="preserve">支給事業所数割合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</si>
  <si>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t>（単位：円，時間）</t>
  </si>
  <si>
    <t>都道府県名</t>
  </si>
  <si>
    <t>事業所規模５人以上</t>
  </si>
  <si>
    <t>事業所規模３０人以上</t>
  </si>
  <si>
    <t>現金給与総額</t>
  </si>
  <si>
    <t>総実労働時間</t>
  </si>
  <si>
    <t>所定内労働時間</t>
  </si>
  <si>
    <t>北 海 道</t>
  </si>
  <si>
    <t>青  　森</t>
  </si>
  <si>
    <t>岩　  手</t>
  </si>
  <si>
    <t>宮　  城</t>
  </si>
  <si>
    <t>秋  　田</t>
  </si>
  <si>
    <t>山　  形</t>
  </si>
  <si>
    <t>福　  島</t>
  </si>
  <si>
    <t>茨　  城</t>
  </si>
  <si>
    <t>栃　  木</t>
  </si>
  <si>
    <t>群　  馬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</si>
  <si>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</si>
  <si>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</si>
  <si>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</si>
  <si>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</si>
  <si>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</si>
  <si>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</si>
  <si>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</si>
  <si>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</si>
  <si>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</si>
  <si>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  　野</t>
  </si>
  <si>
    <t>岐  　阜</t>
  </si>
  <si>
    <t>静  　岡</t>
  </si>
  <si>
    <t>愛  　知</t>
  </si>
  <si>
    <t>三  　重</t>
  </si>
  <si>
    <t>滋  　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</si>
  <si>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</si>
  <si>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</si>
  <si>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</si>
  <si>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</si>
  <si>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</si>
  <si>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</si>
  <si>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</si>
  <si>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</si>
  <si>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  　島</t>
  </si>
  <si>
    <t>山　  口</t>
  </si>
  <si>
    <t>徳　  島</t>
  </si>
  <si>
    <t>香　  川</t>
  </si>
  <si>
    <t>愛　  媛</t>
  </si>
  <si>
    <t>高　  知</t>
  </si>
  <si>
    <t>福　  岡</t>
  </si>
  <si>
    <t>佐　  賀</t>
  </si>
  <si>
    <t>長　  崎</t>
  </si>
  <si>
    <t>熊　  本</t>
  </si>
  <si>
    <t>大  　分</t>
  </si>
  <si>
    <t>宮　  崎</t>
  </si>
  <si>
    <t>鹿 児 島</t>
  </si>
  <si>
    <t>沖　  縄</t>
  </si>
  <si>
    <t>第２２表　　都道府県別１人平均月間現金給与総額及び労働時間（調査産業計)</t>
  </si>
  <si>
    <t>〔全　国〕</t>
  </si>
  <si>
    <t>（注1）（　）の中は，数字の大きい順に順番をつけたものである。</t>
  </si>
  <si>
    <t>（注2）全国の数値は，毎月勤労統計調査全国調査の結果であって，都道府県別の地方調査結果の平均や合計ではない。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</si>
</sst>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[Red]#,##0"/>
    <numFmt numFmtId="179" formatCode="0.0;[Red]0.0"/>
    <numFmt numFmtId="180" formatCode="#,##0.0;[Red]#,##0.0"/>
    <numFmt numFmtId="181" formatCode="#,##0;&quot;△ &quot;#,##0"/>
    <numFmt numFmtId="182" formatCode="0.0;&quot;△ &quot;0.0"/>
    <numFmt numFmtId="183" formatCode="0;[Red]0"/>
    <numFmt numFmtId="184" formatCode="0.0%"/>
    <numFmt numFmtId="185" formatCode="#,##0.0_ "/>
    <numFmt numFmtId="186" formatCode="0_);[Red]\(0\)"/>
    <numFmt numFmtId="187" formatCode="0.0_);[Red]\(0.0\)"/>
    <numFmt numFmtId="188" formatCode="#,##0_);[Red]\(#,##0\)"/>
    <numFmt numFmtId="189" formatCode="_ &quot;\&quot;* #,##0.0_ ;_ &quot;\&quot;* \-#,##0.0_ ;_ &quot;\&quot;* &quot;-&quot;?_ ;_ @_ "/>
    <numFmt numFmtId="190" formatCode="#,##0.0;&quot;△ &quot;#,##0.0"/>
    <numFmt numFmtId="191" formatCode="#,##0.00;[Red]#,##0.00"/>
    <numFmt numFmtId="192" formatCode="#,##0.0;[Red]\-#,##0.0"/>
    <numFmt numFmtId="193" formatCode="#,##0&quot;千&quot;"/>
    <numFmt numFmtId="194" formatCode="#,##0.00;&quot;△ &quot;#,##0.00"/>
    <numFmt numFmtId="195" formatCode="0_ "/>
    <numFmt numFmtId="196" formatCode="0_);\(0\)"/>
    <numFmt numFmtId="197" formatCode="#,##0_);\(#,##0\)"/>
    <numFmt numFmtId="198" formatCode="\(0\)"/>
    <numFmt numFmtId="199" formatCode="#,##0.0"/>
    <numFmt numFmtId="200" formatCode="#,##0.0_);[Red]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181" fontId="12" fillId="0" borderId="1" xfId="0" applyNumberFormat="1" applyFont="1" applyBorder="1" applyAlignment="1">
      <alignment vertical="center"/>
    </xf>
    <xf numFmtId="194" fontId="12" fillId="0" borderId="1" xfId="0" applyNumberFormat="1" applyFont="1" applyBorder="1" applyAlignment="1">
      <alignment vertical="center"/>
    </xf>
    <xf numFmtId="190" fontId="12" fillId="0" borderId="1" xfId="0" applyNumberFormat="1" applyFont="1" applyBorder="1" applyAlignment="1">
      <alignment vertical="center"/>
    </xf>
    <xf numFmtId="190" fontId="1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181" fontId="12" fillId="0" borderId="3" xfId="0" applyNumberFormat="1" applyFont="1" applyBorder="1" applyAlignment="1">
      <alignment vertical="center"/>
    </xf>
    <xf numFmtId="194" fontId="12" fillId="0" borderId="3" xfId="0" applyNumberFormat="1" applyFont="1" applyBorder="1" applyAlignment="1">
      <alignment vertical="center"/>
    </xf>
    <xf numFmtId="190" fontId="12" fillId="0" borderId="3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181" fontId="12" fillId="0" borderId="6" xfId="0" applyNumberFormat="1" applyFont="1" applyBorder="1" applyAlignment="1">
      <alignment horizontal="right" vertical="center"/>
    </xf>
    <xf numFmtId="194" fontId="12" fillId="0" borderId="6" xfId="0" applyNumberFormat="1" applyFont="1" applyBorder="1" applyAlignment="1">
      <alignment vertical="center"/>
    </xf>
    <xf numFmtId="190" fontId="12" fillId="0" borderId="6" xfId="0" applyNumberFormat="1" applyFont="1" applyBorder="1" applyAlignment="1">
      <alignment horizontal="right" vertical="center"/>
    </xf>
    <xf numFmtId="190" fontId="12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vertical="center"/>
    </xf>
    <xf numFmtId="194" fontId="4" fillId="0" borderId="1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94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90" fontId="4" fillId="0" borderId="3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94" fontId="4" fillId="0" borderId="6" xfId="0" applyNumberFormat="1" applyFont="1" applyBorder="1" applyAlignment="1">
      <alignment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9" fontId="7" fillId="0" borderId="0" xfId="21" applyNumberFormat="1" applyFont="1" applyBorder="1" applyAlignment="1">
      <alignment horizontal="right" vertical="center"/>
      <protection/>
    </xf>
    <xf numFmtId="185" fontId="16" fillId="0" borderId="12" xfId="0" applyNumberFormat="1" applyFont="1" applyBorder="1" applyAlignment="1">
      <alignment vertical="center"/>
    </xf>
    <xf numFmtId="185" fontId="16" fillId="0" borderId="7" xfId="0" applyNumberFormat="1" applyFont="1" applyBorder="1" applyAlignment="1">
      <alignment vertical="center"/>
    </xf>
    <xf numFmtId="176" fontId="16" fillId="0" borderId="7" xfId="0" applyNumberFormat="1" applyFont="1" applyBorder="1" applyAlignment="1">
      <alignment vertical="center"/>
    </xf>
    <xf numFmtId="3" fontId="7" fillId="0" borderId="0" xfId="21" applyNumberFormat="1" applyFont="1" applyBorder="1" applyAlignment="1">
      <alignment horizontal="right" vertical="center"/>
      <protection/>
    </xf>
    <xf numFmtId="198" fontId="7" fillId="0" borderId="0" xfId="0" applyNumberFormat="1" applyFont="1" applyBorder="1" applyAlignment="1" quotePrefix="1">
      <alignment vertical="center"/>
    </xf>
    <xf numFmtId="198" fontId="7" fillId="0" borderId="7" xfId="0" applyNumberFormat="1" applyFont="1" applyBorder="1" applyAlignment="1" quotePrefix="1">
      <alignment vertical="center"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17" fillId="0" borderId="3" xfId="0" applyFont="1" applyBorder="1" applyAlignment="1">
      <alignment horizontal="center" vertical="center"/>
    </xf>
    <xf numFmtId="3" fontId="17" fillId="0" borderId="0" xfId="21" applyNumberFormat="1" applyFont="1" applyBorder="1" applyAlignment="1">
      <alignment horizontal="right" vertical="center"/>
      <protection/>
    </xf>
    <xf numFmtId="198" fontId="17" fillId="0" borderId="0" xfId="0" applyNumberFormat="1" applyFont="1" applyBorder="1" applyAlignment="1" quotePrefix="1">
      <alignment vertical="center"/>
    </xf>
    <xf numFmtId="179" fontId="17" fillId="0" borderId="0" xfId="21" applyNumberFormat="1" applyFont="1" applyBorder="1" applyAlignment="1">
      <alignment horizontal="right" vertical="center"/>
      <protection/>
    </xf>
    <xf numFmtId="198" fontId="17" fillId="0" borderId="7" xfId="0" applyNumberFormat="1" applyFont="1" applyBorder="1" applyAlignment="1" quotePrefix="1">
      <alignment vertical="center"/>
    </xf>
    <xf numFmtId="3" fontId="7" fillId="0" borderId="15" xfId="21" applyNumberFormat="1" applyFont="1" applyBorder="1" applyAlignment="1">
      <alignment horizontal="right" vertical="center"/>
      <protection/>
    </xf>
    <xf numFmtId="198" fontId="7" fillId="0" borderId="4" xfId="0" applyNumberFormat="1" applyFont="1" applyBorder="1" applyAlignment="1" quotePrefix="1">
      <alignment vertical="center"/>
    </xf>
    <xf numFmtId="179" fontId="7" fillId="0" borderId="4" xfId="21" applyNumberFormat="1" applyFont="1" applyBorder="1" applyAlignment="1">
      <alignment horizontal="right" vertical="center"/>
      <protection/>
    </xf>
    <xf numFmtId="198" fontId="7" fillId="0" borderId="5" xfId="0" applyNumberFormat="1" applyFont="1" applyBorder="1" applyAlignment="1" quotePrefix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0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14830425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830425" y="685800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830425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14830425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14830425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830425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0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12087225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0</xdr:colOff>
      <xdr:row>5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1972925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23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1972925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20" name="Line 20"/>
        <xdr:cNvSpPr>
          <a:spLocks/>
        </xdr:cNvSpPr>
      </xdr:nvSpPr>
      <xdr:spPr>
        <a:xfrm>
          <a:off x="114300" y="162020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42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0" y="1406842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9525</xdr:colOff>
      <xdr:row>57</xdr:row>
      <xdr:rowOff>0</xdr:rowOff>
    </xdr:to>
    <xdr:sp>
      <xdr:nvSpPr>
        <xdr:cNvPr id="22" name="Line 22"/>
        <xdr:cNvSpPr>
          <a:spLocks/>
        </xdr:cNvSpPr>
      </xdr:nvSpPr>
      <xdr:spPr>
        <a:xfrm>
          <a:off x="114300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9525</xdr:colOff>
      <xdr:row>57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24" name="Line 24"/>
        <xdr:cNvSpPr>
          <a:spLocks/>
        </xdr:cNvSpPr>
      </xdr:nvSpPr>
      <xdr:spPr>
        <a:xfrm>
          <a:off x="14830425" y="1620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15</xdr:col>
      <xdr:colOff>0</xdr:colOff>
      <xdr:row>42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830425" y="1406842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830425" y="202882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27" name="Line 27"/>
        <xdr:cNvSpPr>
          <a:spLocks/>
        </xdr:cNvSpPr>
      </xdr:nvSpPr>
      <xdr:spPr>
        <a:xfrm>
          <a:off x="14830425" y="2028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28" name="Line 28"/>
        <xdr:cNvSpPr>
          <a:spLocks/>
        </xdr:cNvSpPr>
      </xdr:nvSpPr>
      <xdr:spPr>
        <a:xfrm>
          <a:off x="14830425" y="2028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830425" y="202882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9525</xdr:colOff>
      <xdr:row>57</xdr:row>
      <xdr:rowOff>0</xdr:rowOff>
    </xdr:to>
    <xdr:sp>
      <xdr:nvSpPr>
        <xdr:cNvPr id="30" name="Line 30"/>
        <xdr:cNvSpPr>
          <a:spLocks/>
        </xdr:cNvSpPr>
      </xdr:nvSpPr>
      <xdr:spPr>
        <a:xfrm>
          <a:off x="114300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20288250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9525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>
          <a:off x="12087225" y="162020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15</xdr:col>
      <xdr:colOff>0</xdr:colOff>
      <xdr:row>42</xdr:row>
      <xdr:rowOff>9525</xdr:rowOff>
    </xdr:to>
    <xdr:sp>
      <xdr:nvSpPr>
        <xdr:cNvPr id="33" name="AutoShape 33"/>
        <xdr:cNvSpPr>
          <a:spLocks/>
        </xdr:cNvSpPr>
      </xdr:nvSpPr>
      <xdr:spPr>
        <a:xfrm>
          <a:off x="11972925" y="1406842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9525</xdr:colOff>
      <xdr:row>57</xdr:row>
      <xdr:rowOff>0</xdr:rowOff>
    </xdr:to>
    <xdr:sp>
      <xdr:nvSpPr>
        <xdr:cNvPr id="34" name="Line 34"/>
        <xdr:cNvSpPr>
          <a:spLocks/>
        </xdr:cNvSpPr>
      </xdr:nvSpPr>
      <xdr:spPr>
        <a:xfrm>
          <a:off x="12087225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9525</xdr:colOff>
      <xdr:row>57</xdr:row>
      <xdr:rowOff>0</xdr:rowOff>
    </xdr:to>
    <xdr:sp>
      <xdr:nvSpPr>
        <xdr:cNvPr id="35" name="Line 35"/>
        <xdr:cNvSpPr>
          <a:spLocks/>
        </xdr:cNvSpPr>
      </xdr:nvSpPr>
      <xdr:spPr>
        <a:xfrm>
          <a:off x="12087225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9525</xdr:colOff>
      <xdr:row>57</xdr:row>
      <xdr:rowOff>0</xdr:rowOff>
    </xdr:to>
    <xdr:sp>
      <xdr:nvSpPr>
        <xdr:cNvPr id="36" name="Line 36"/>
        <xdr:cNvSpPr>
          <a:spLocks/>
        </xdr:cNvSpPr>
      </xdr:nvSpPr>
      <xdr:spPr>
        <a:xfrm>
          <a:off x="12087225" y="2028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0</xdr:rowOff>
    </xdr:from>
    <xdr:to>
      <xdr:col>15</xdr:col>
      <xdr:colOff>0</xdr:colOff>
      <xdr:row>57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1972925" y="20288250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11</xdr:col>
      <xdr:colOff>0</xdr:colOff>
      <xdr:row>55</xdr:row>
      <xdr:rowOff>333375</xdr:rowOff>
    </xdr:to>
    <xdr:sp>
      <xdr:nvSpPr>
        <xdr:cNvPr id="38" name="Line 38"/>
        <xdr:cNvSpPr>
          <a:spLocks/>
        </xdr:cNvSpPr>
      </xdr:nvSpPr>
      <xdr:spPr>
        <a:xfrm>
          <a:off x="6934200" y="15154275"/>
          <a:ext cx="4076700" cy="490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28575</xdr:rowOff>
    </xdr:from>
    <xdr:to>
      <xdr:col>22</xdr:col>
      <xdr:colOff>1009650</xdr:colOff>
      <xdr:row>55</xdr:row>
      <xdr:rowOff>342900</xdr:rowOff>
    </xdr:to>
    <xdr:sp>
      <xdr:nvSpPr>
        <xdr:cNvPr id="39" name="Line 39"/>
        <xdr:cNvSpPr>
          <a:spLocks/>
        </xdr:cNvSpPr>
      </xdr:nvSpPr>
      <xdr:spPr>
        <a:xfrm>
          <a:off x="18916650" y="15173325"/>
          <a:ext cx="40576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SheetLayoutView="100" workbookViewId="0" topLeftCell="A1">
      <pane ySplit="7" topLeftCell="BM50" activePane="bottomLeft" state="frozen"/>
      <selection pane="topLeft" activeCell="A1" sqref="A1"/>
      <selection pane="bottomLeft" activeCell="A63" sqref="A63:IV66"/>
    </sheetView>
  </sheetViews>
  <sheetFormatPr defaultColWidth="8.796875" defaultRowHeight="14.25"/>
  <cols>
    <col min="1" max="1" width="9.09765625" style="17" customWidth="1"/>
    <col min="2" max="11" width="7.59765625" style="17" customWidth="1"/>
    <col min="12" max="12" width="9.09765625" style="17" customWidth="1"/>
    <col min="13" max="22" width="7.59765625" style="17" customWidth="1"/>
    <col min="23" max="16384" width="9" style="17" customWidth="1"/>
  </cols>
  <sheetData>
    <row r="1" spans="1:12" ht="16.5" customHeight="1">
      <c r="A1" s="1" t="s">
        <v>38</v>
      </c>
      <c r="L1" s="1" t="s">
        <v>39</v>
      </c>
    </row>
    <row r="2" spans="11:22" ht="13.5" customHeight="1">
      <c r="K2" s="21" t="s">
        <v>42</v>
      </c>
      <c r="V2" s="21" t="s">
        <v>42</v>
      </c>
    </row>
    <row r="3" spans="1:22" ht="13.5" customHeight="1">
      <c r="A3" s="2" t="s">
        <v>0</v>
      </c>
      <c r="B3" s="3" t="s">
        <v>1</v>
      </c>
      <c r="C3" s="18"/>
      <c r="D3" s="18"/>
      <c r="E3" s="18"/>
      <c r="F3" s="18"/>
      <c r="G3" s="18"/>
      <c r="H3" s="18"/>
      <c r="I3" s="18"/>
      <c r="J3" s="18"/>
      <c r="K3" s="19"/>
      <c r="L3" s="2" t="s">
        <v>0</v>
      </c>
      <c r="M3" s="3" t="s">
        <v>2</v>
      </c>
      <c r="N3" s="18"/>
      <c r="O3" s="18"/>
      <c r="P3" s="18"/>
      <c r="Q3" s="18"/>
      <c r="R3" s="18"/>
      <c r="S3" s="18"/>
      <c r="T3" s="18"/>
      <c r="U3" s="18"/>
      <c r="V3" s="19"/>
    </row>
    <row r="4" spans="1:22" ht="13.5" customHeight="1">
      <c r="A4" s="4"/>
      <c r="B4" s="5" t="s">
        <v>3</v>
      </c>
      <c r="C4" s="5"/>
      <c r="D4" s="5"/>
      <c r="E4" s="5"/>
      <c r="F4" s="6"/>
      <c r="G4" s="5" t="s">
        <v>4</v>
      </c>
      <c r="H4" s="5"/>
      <c r="I4" s="5"/>
      <c r="J4" s="5"/>
      <c r="K4" s="6"/>
      <c r="L4" s="4"/>
      <c r="M4" s="5" t="s">
        <v>3</v>
      </c>
      <c r="N4" s="5"/>
      <c r="O4" s="5"/>
      <c r="P4" s="5"/>
      <c r="Q4" s="6"/>
      <c r="R4" s="5" t="s">
        <v>4</v>
      </c>
      <c r="S4" s="5"/>
      <c r="T4" s="5"/>
      <c r="U4" s="5"/>
      <c r="V4" s="6"/>
    </row>
    <row r="5" spans="1:22" ht="13.5" customHeight="1">
      <c r="A5" s="4"/>
      <c r="B5" s="11" t="s">
        <v>5</v>
      </c>
      <c r="C5" s="12"/>
      <c r="D5" s="13"/>
      <c r="E5" s="14"/>
      <c r="F5" s="11"/>
      <c r="G5" s="11" t="s">
        <v>5</v>
      </c>
      <c r="H5" s="12"/>
      <c r="I5" s="13"/>
      <c r="J5" s="14"/>
      <c r="K5" s="11"/>
      <c r="L5" s="4"/>
      <c r="M5" s="11" t="s">
        <v>5</v>
      </c>
      <c r="N5" s="12"/>
      <c r="O5" s="13"/>
      <c r="P5" s="14"/>
      <c r="Q5" s="11"/>
      <c r="R5" s="11" t="s">
        <v>5</v>
      </c>
      <c r="S5" s="12"/>
      <c r="T5" s="13"/>
      <c r="U5" s="14"/>
      <c r="V5" s="11"/>
    </row>
    <row r="6" spans="1:22" ht="13.5" customHeight="1">
      <c r="A6" s="4"/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 t="s">
        <v>6</v>
      </c>
      <c r="I6" s="11" t="s">
        <v>7</v>
      </c>
      <c r="J6" s="11" t="s">
        <v>8</v>
      </c>
      <c r="K6" s="11" t="s">
        <v>9</v>
      </c>
      <c r="L6" s="4"/>
      <c r="M6" s="11"/>
      <c r="N6" s="11" t="s">
        <v>6</v>
      </c>
      <c r="O6" s="11" t="s">
        <v>7</v>
      </c>
      <c r="P6" s="11" t="s">
        <v>8</v>
      </c>
      <c r="Q6" s="11" t="s">
        <v>9</v>
      </c>
      <c r="R6" s="11"/>
      <c r="S6" s="11" t="s">
        <v>6</v>
      </c>
      <c r="T6" s="11" t="s">
        <v>7</v>
      </c>
      <c r="U6" s="11" t="s">
        <v>8</v>
      </c>
      <c r="V6" s="11" t="s">
        <v>9</v>
      </c>
    </row>
    <row r="7" spans="1:22" ht="13.5" customHeight="1">
      <c r="A7" s="7" t="s">
        <v>10</v>
      </c>
      <c r="B7" s="14" t="s">
        <v>11</v>
      </c>
      <c r="C7" s="14"/>
      <c r="D7" s="14" t="s">
        <v>12</v>
      </c>
      <c r="E7" s="14" t="s">
        <v>13</v>
      </c>
      <c r="F7" s="14"/>
      <c r="G7" s="14" t="s">
        <v>11</v>
      </c>
      <c r="H7" s="14"/>
      <c r="I7" s="14" t="s">
        <v>12</v>
      </c>
      <c r="J7" s="14" t="s">
        <v>13</v>
      </c>
      <c r="K7" s="14"/>
      <c r="L7" s="7" t="s">
        <v>10</v>
      </c>
      <c r="M7" s="14" t="s">
        <v>11</v>
      </c>
      <c r="N7" s="14"/>
      <c r="O7" s="14" t="s">
        <v>12</v>
      </c>
      <c r="P7" s="14" t="s">
        <v>13</v>
      </c>
      <c r="Q7" s="14"/>
      <c r="R7" s="14" t="s">
        <v>11</v>
      </c>
      <c r="S7" s="14"/>
      <c r="T7" s="14" t="s">
        <v>12</v>
      </c>
      <c r="U7" s="14" t="s">
        <v>13</v>
      </c>
      <c r="V7" s="14"/>
    </row>
    <row r="8" spans="1:22" ht="16.5" customHeight="1">
      <c r="A8" s="2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0" t="s">
        <v>30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6" customFormat="1" ht="13.5" customHeight="1">
      <c r="A9" s="8" t="s">
        <v>25</v>
      </c>
      <c r="B9" s="15">
        <v>307432</v>
      </c>
      <c r="C9" s="15">
        <v>258955</v>
      </c>
      <c r="D9" s="15">
        <v>247743</v>
      </c>
      <c r="E9" s="15">
        <v>11212</v>
      </c>
      <c r="F9" s="15">
        <v>48477</v>
      </c>
      <c r="G9" s="15">
        <v>82244</v>
      </c>
      <c r="H9" s="15">
        <v>80982</v>
      </c>
      <c r="I9" s="15">
        <v>79919</v>
      </c>
      <c r="J9" s="15">
        <v>1063</v>
      </c>
      <c r="K9" s="15">
        <v>1262</v>
      </c>
      <c r="L9" s="8" t="s">
        <v>25</v>
      </c>
      <c r="M9" s="15">
        <v>265840</v>
      </c>
      <c r="N9" s="15">
        <v>229987</v>
      </c>
      <c r="O9" s="15">
        <v>217120</v>
      </c>
      <c r="P9" s="15">
        <v>12867</v>
      </c>
      <c r="Q9" s="15">
        <v>35853</v>
      </c>
      <c r="R9" s="15">
        <v>76450</v>
      </c>
      <c r="S9" s="15">
        <v>73714</v>
      </c>
      <c r="T9" s="15">
        <v>70984</v>
      </c>
      <c r="U9" s="15">
        <v>2730</v>
      </c>
      <c r="V9" s="15">
        <v>2736</v>
      </c>
    </row>
    <row r="10" spans="1:22" s="16" customFormat="1" ht="13.5" customHeight="1">
      <c r="A10" s="8" t="s">
        <v>28</v>
      </c>
      <c r="B10" s="15">
        <v>326403</v>
      </c>
      <c r="C10" s="15">
        <v>266337</v>
      </c>
      <c r="D10" s="15">
        <v>254191</v>
      </c>
      <c r="E10" s="15">
        <v>12146</v>
      </c>
      <c r="F10" s="15">
        <v>60066</v>
      </c>
      <c r="G10" s="15">
        <v>84656</v>
      </c>
      <c r="H10" s="15">
        <v>82628</v>
      </c>
      <c r="I10" s="15">
        <v>80022</v>
      </c>
      <c r="J10" s="15">
        <v>2606</v>
      </c>
      <c r="K10" s="15">
        <v>2028</v>
      </c>
      <c r="L10" s="8" t="s">
        <v>28</v>
      </c>
      <c r="M10" s="15">
        <v>276205</v>
      </c>
      <c r="N10" s="15">
        <v>239691</v>
      </c>
      <c r="O10" s="15">
        <v>228916</v>
      </c>
      <c r="P10" s="15">
        <v>10775</v>
      </c>
      <c r="Q10" s="15">
        <v>36514</v>
      </c>
      <c r="R10" s="15">
        <v>106412</v>
      </c>
      <c r="S10" s="15">
        <v>102307</v>
      </c>
      <c r="T10" s="15">
        <v>92413</v>
      </c>
      <c r="U10" s="15">
        <v>9894</v>
      </c>
      <c r="V10" s="15">
        <v>4105</v>
      </c>
    </row>
    <row r="11" spans="1:22" s="16" customFormat="1" ht="13.5" customHeight="1">
      <c r="A11" s="8" t="s">
        <v>29</v>
      </c>
      <c r="B11" s="15">
        <v>301488</v>
      </c>
      <c r="C11" s="15">
        <v>252806</v>
      </c>
      <c r="D11" s="15">
        <v>243695</v>
      </c>
      <c r="E11" s="15">
        <v>9111</v>
      </c>
      <c r="F11" s="15">
        <v>48682</v>
      </c>
      <c r="G11" s="15">
        <v>89321</v>
      </c>
      <c r="H11" s="15">
        <v>86659</v>
      </c>
      <c r="I11" s="15">
        <v>82219</v>
      </c>
      <c r="J11" s="15">
        <v>4440</v>
      </c>
      <c r="K11" s="15">
        <v>2662</v>
      </c>
      <c r="L11" s="8" t="s">
        <v>29</v>
      </c>
      <c r="M11" s="15">
        <v>298525</v>
      </c>
      <c r="N11" s="15">
        <v>256293</v>
      </c>
      <c r="O11" s="15">
        <v>241715</v>
      </c>
      <c r="P11" s="15">
        <v>14578</v>
      </c>
      <c r="Q11" s="15">
        <v>42232</v>
      </c>
      <c r="R11" s="15">
        <v>134876</v>
      </c>
      <c r="S11" s="15">
        <v>128370</v>
      </c>
      <c r="T11" s="15">
        <v>109062</v>
      </c>
      <c r="U11" s="15">
        <v>19308</v>
      </c>
      <c r="V11" s="15">
        <v>6506</v>
      </c>
    </row>
    <row r="12" spans="1:22" s="16" customFormat="1" ht="13.5" customHeight="1">
      <c r="A12" s="8" t="s">
        <v>43</v>
      </c>
      <c r="B12" s="15">
        <v>301098</v>
      </c>
      <c r="C12" s="15">
        <v>251538</v>
      </c>
      <c r="D12" s="15">
        <v>241406</v>
      </c>
      <c r="E12" s="15">
        <v>10132</v>
      </c>
      <c r="F12" s="15">
        <v>49560</v>
      </c>
      <c r="G12" s="15">
        <v>84591</v>
      </c>
      <c r="H12" s="15">
        <v>82356</v>
      </c>
      <c r="I12" s="15">
        <v>81448</v>
      </c>
      <c r="J12" s="15">
        <v>908</v>
      </c>
      <c r="K12" s="15">
        <v>2235</v>
      </c>
      <c r="L12" s="8" t="s">
        <v>43</v>
      </c>
      <c r="M12" s="15">
        <v>296113</v>
      </c>
      <c r="N12" s="15">
        <v>250263</v>
      </c>
      <c r="O12" s="15">
        <v>238887</v>
      </c>
      <c r="P12" s="15">
        <v>11376</v>
      </c>
      <c r="Q12" s="15">
        <v>45850</v>
      </c>
      <c r="R12" s="15">
        <v>88969</v>
      </c>
      <c r="S12" s="15">
        <v>86167</v>
      </c>
      <c r="T12" s="15">
        <v>84979</v>
      </c>
      <c r="U12" s="15">
        <v>1188</v>
      </c>
      <c r="V12" s="15">
        <v>2802</v>
      </c>
    </row>
    <row r="13" spans="1:22" s="16" customFormat="1" ht="13.5" customHeight="1">
      <c r="A13" s="8" t="s">
        <v>46</v>
      </c>
      <c r="B13" s="15">
        <f>C13+F13</f>
        <v>303561</v>
      </c>
      <c r="C13" s="15">
        <f>D13+E13</f>
        <v>258619</v>
      </c>
      <c r="D13" s="15">
        <v>248960</v>
      </c>
      <c r="E13" s="15">
        <v>9659</v>
      </c>
      <c r="F13" s="15">
        <v>44942</v>
      </c>
      <c r="G13" s="15">
        <f>H13+K13</f>
        <v>80064</v>
      </c>
      <c r="H13" s="15">
        <f>I13+J13</f>
        <v>78926</v>
      </c>
      <c r="I13" s="15">
        <v>77556</v>
      </c>
      <c r="J13" s="15">
        <v>1370</v>
      </c>
      <c r="K13" s="15">
        <v>1138</v>
      </c>
      <c r="L13" s="8" t="s">
        <v>46</v>
      </c>
      <c r="M13" s="15">
        <f>N13+Q13</f>
        <v>246852</v>
      </c>
      <c r="N13" s="15">
        <f>O13+P13</f>
        <v>223654</v>
      </c>
      <c r="O13" s="15">
        <v>216253</v>
      </c>
      <c r="P13" s="15">
        <v>7401</v>
      </c>
      <c r="Q13" s="15">
        <v>23198</v>
      </c>
      <c r="R13" s="15">
        <f>S13+V13</f>
        <v>81179</v>
      </c>
      <c r="S13" s="15">
        <f>T13+U13</f>
        <v>80839</v>
      </c>
      <c r="T13" s="15">
        <v>80343</v>
      </c>
      <c r="U13" s="15">
        <v>496</v>
      </c>
      <c r="V13" s="15">
        <v>340</v>
      </c>
    </row>
    <row r="14" spans="1:22" s="16" customFormat="1" ht="13.5" customHeight="1">
      <c r="A14" s="25" t="s">
        <v>45</v>
      </c>
      <c r="B14" s="26">
        <f>C14+F14</f>
        <v>266255</v>
      </c>
      <c r="C14" s="26">
        <f>D14+E14</f>
        <v>261754</v>
      </c>
      <c r="D14" s="26">
        <v>250846</v>
      </c>
      <c r="E14" s="26">
        <v>10908</v>
      </c>
      <c r="F14" s="26">
        <v>4501</v>
      </c>
      <c r="G14" s="26">
        <f>H14+K14</f>
        <v>78451</v>
      </c>
      <c r="H14" s="26">
        <f>I14+J14</f>
        <v>77342</v>
      </c>
      <c r="I14" s="26">
        <v>76085</v>
      </c>
      <c r="J14" s="26">
        <v>1257</v>
      </c>
      <c r="K14" s="26">
        <v>1109</v>
      </c>
      <c r="L14" s="25" t="s">
        <v>45</v>
      </c>
      <c r="M14" s="26">
        <f>N14+Q14</f>
        <v>222661</v>
      </c>
      <c r="N14" s="26">
        <f>O14+P14</f>
        <v>216556</v>
      </c>
      <c r="O14" s="26">
        <v>208273</v>
      </c>
      <c r="P14" s="26">
        <v>8283</v>
      </c>
      <c r="Q14" s="26">
        <v>6105</v>
      </c>
      <c r="R14" s="26">
        <f>S14+V14</f>
        <v>68236</v>
      </c>
      <c r="S14" s="26">
        <f>T14+U14</f>
        <v>68236</v>
      </c>
      <c r="T14" s="26">
        <v>66508</v>
      </c>
      <c r="U14" s="26">
        <v>1728</v>
      </c>
      <c r="V14" s="26">
        <v>0</v>
      </c>
    </row>
    <row r="15" spans="1:22" s="16" customFormat="1" ht="13.5" customHeight="1">
      <c r="A15" s="8" t="s">
        <v>14</v>
      </c>
      <c r="B15" s="15">
        <f aca="true" t="shared" si="0" ref="B15:B25">C15+F15</f>
        <v>264149</v>
      </c>
      <c r="C15" s="15">
        <f aca="true" t="shared" si="1" ref="C15:C25">D15+E15</f>
        <v>263834</v>
      </c>
      <c r="D15" s="15">
        <v>253980</v>
      </c>
      <c r="E15" s="15">
        <v>9854</v>
      </c>
      <c r="F15" s="15">
        <v>315</v>
      </c>
      <c r="G15" s="15">
        <f aca="true" t="shared" si="2" ref="G15:G25">H15+K15</f>
        <v>79613</v>
      </c>
      <c r="H15" s="15">
        <f aca="true" t="shared" si="3" ref="H15:H25">I15+J15</f>
        <v>79599</v>
      </c>
      <c r="I15" s="15">
        <v>78267</v>
      </c>
      <c r="J15" s="15">
        <v>1332</v>
      </c>
      <c r="K15" s="15">
        <v>14</v>
      </c>
      <c r="L15" s="8" t="s">
        <v>14</v>
      </c>
      <c r="M15" s="15">
        <f aca="true" t="shared" si="4" ref="M15:M25">N15+Q15</f>
        <v>225359</v>
      </c>
      <c r="N15" s="15">
        <f aca="true" t="shared" si="5" ref="N15:N25">O15+P15</f>
        <v>225359</v>
      </c>
      <c r="O15" s="15">
        <v>218333</v>
      </c>
      <c r="P15" s="15">
        <v>7026</v>
      </c>
      <c r="Q15" s="15">
        <v>0</v>
      </c>
      <c r="R15" s="15">
        <f aca="true" t="shared" si="6" ref="R15:R25">S15+V15</f>
        <v>80932</v>
      </c>
      <c r="S15" s="15">
        <f aca="true" t="shared" si="7" ref="S15:S25">T15+U15</f>
        <v>80932</v>
      </c>
      <c r="T15" s="15">
        <v>80932</v>
      </c>
      <c r="U15" s="15">
        <v>0</v>
      </c>
      <c r="V15" s="15">
        <v>0</v>
      </c>
    </row>
    <row r="16" spans="1:22" s="16" customFormat="1" ht="13.5" customHeight="1">
      <c r="A16" s="8" t="s">
        <v>15</v>
      </c>
      <c r="B16" s="15">
        <f t="shared" si="0"/>
        <v>265700</v>
      </c>
      <c r="C16" s="15">
        <f t="shared" si="1"/>
        <v>262517</v>
      </c>
      <c r="D16" s="15">
        <v>250412</v>
      </c>
      <c r="E16" s="15">
        <v>12105</v>
      </c>
      <c r="F16" s="15">
        <v>3183</v>
      </c>
      <c r="G16" s="15">
        <f t="shared" si="2"/>
        <v>80069</v>
      </c>
      <c r="H16" s="15">
        <f t="shared" si="3"/>
        <v>79655</v>
      </c>
      <c r="I16" s="15">
        <v>78214</v>
      </c>
      <c r="J16" s="15">
        <v>1441</v>
      </c>
      <c r="K16" s="15">
        <v>414</v>
      </c>
      <c r="L16" s="8" t="s">
        <v>15</v>
      </c>
      <c r="M16" s="15">
        <f t="shared" si="4"/>
        <v>221069</v>
      </c>
      <c r="N16" s="15">
        <f t="shared" si="5"/>
        <v>220996</v>
      </c>
      <c r="O16" s="15">
        <v>212691</v>
      </c>
      <c r="P16" s="15">
        <v>8305</v>
      </c>
      <c r="Q16" s="15">
        <v>73</v>
      </c>
      <c r="R16" s="15">
        <f t="shared" si="6"/>
        <v>79371</v>
      </c>
      <c r="S16" s="15">
        <f t="shared" si="7"/>
        <v>79371</v>
      </c>
      <c r="T16" s="15">
        <v>79332</v>
      </c>
      <c r="U16" s="15">
        <v>39</v>
      </c>
      <c r="V16" s="15">
        <v>0</v>
      </c>
    </row>
    <row r="17" spans="1:22" s="16" customFormat="1" ht="13.5" customHeight="1">
      <c r="A17" s="8" t="s">
        <v>16</v>
      </c>
      <c r="B17" s="15">
        <f t="shared" si="0"/>
        <v>264908</v>
      </c>
      <c r="C17" s="15">
        <f t="shared" si="1"/>
        <v>261449</v>
      </c>
      <c r="D17" s="15">
        <v>252079</v>
      </c>
      <c r="E17" s="15">
        <v>9370</v>
      </c>
      <c r="F17" s="15">
        <v>3459</v>
      </c>
      <c r="G17" s="15">
        <f t="shared" si="2"/>
        <v>84718</v>
      </c>
      <c r="H17" s="15">
        <f t="shared" si="3"/>
        <v>84662</v>
      </c>
      <c r="I17" s="15">
        <v>81446</v>
      </c>
      <c r="J17" s="15">
        <v>3216</v>
      </c>
      <c r="K17" s="15">
        <v>56</v>
      </c>
      <c r="L17" s="8" t="s">
        <v>16</v>
      </c>
      <c r="M17" s="15">
        <f t="shared" si="4"/>
        <v>246848</v>
      </c>
      <c r="N17" s="15">
        <f t="shared" si="5"/>
        <v>226347</v>
      </c>
      <c r="O17" s="15">
        <v>219246</v>
      </c>
      <c r="P17" s="15">
        <v>7101</v>
      </c>
      <c r="Q17" s="15">
        <v>20501</v>
      </c>
      <c r="R17" s="15">
        <f t="shared" si="6"/>
        <v>82790</v>
      </c>
      <c r="S17" s="15">
        <f t="shared" si="7"/>
        <v>82187</v>
      </c>
      <c r="T17" s="15">
        <v>82110</v>
      </c>
      <c r="U17" s="15">
        <v>77</v>
      </c>
      <c r="V17" s="15">
        <v>603</v>
      </c>
    </row>
    <row r="18" spans="1:22" s="16" customFormat="1" ht="13.5" customHeight="1">
      <c r="A18" s="8" t="s">
        <v>17</v>
      </c>
      <c r="B18" s="15">
        <f t="shared" si="0"/>
        <v>264450</v>
      </c>
      <c r="C18" s="15">
        <f t="shared" si="1"/>
        <v>261886</v>
      </c>
      <c r="D18" s="15">
        <v>251406</v>
      </c>
      <c r="E18" s="15">
        <v>10480</v>
      </c>
      <c r="F18" s="15">
        <v>2564</v>
      </c>
      <c r="G18" s="15">
        <f t="shared" si="2"/>
        <v>75712</v>
      </c>
      <c r="H18" s="15">
        <f t="shared" si="3"/>
        <v>75518</v>
      </c>
      <c r="I18" s="15">
        <v>74629</v>
      </c>
      <c r="J18" s="15">
        <v>889</v>
      </c>
      <c r="K18" s="15">
        <v>194</v>
      </c>
      <c r="L18" s="8" t="s">
        <v>17</v>
      </c>
      <c r="M18" s="15">
        <f t="shared" si="4"/>
        <v>224295</v>
      </c>
      <c r="N18" s="15">
        <f t="shared" si="5"/>
        <v>215828</v>
      </c>
      <c r="O18" s="15">
        <v>207430</v>
      </c>
      <c r="P18" s="15">
        <v>8398</v>
      </c>
      <c r="Q18" s="15">
        <v>8467</v>
      </c>
      <c r="R18" s="15">
        <f t="shared" si="6"/>
        <v>62562</v>
      </c>
      <c r="S18" s="15">
        <f t="shared" si="7"/>
        <v>62562</v>
      </c>
      <c r="T18" s="15">
        <v>62020</v>
      </c>
      <c r="U18" s="15">
        <v>542</v>
      </c>
      <c r="V18" s="15">
        <v>0</v>
      </c>
    </row>
    <row r="19" spans="1:22" s="16" customFormat="1" ht="13.5" customHeight="1">
      <c r="A19" s="8" t="s">
        <v>18</v>
      </c>
      <c r="B19" s="15">
        <f t="shared" si="0"/>
        <v>390374</v>
      </c>
      <c r="C19" s="15">
        <f t="shared" si="1"/>
        <v>264305</v>
      </c>
      <c r="D19" s="15">
        <v>255355</v>
      </c>
      <c r="E19" s="15">
        <v>8950</v>
      </c>
      <c r="F19" s="15">
        <v>126069</v>
      </c>
      <c r="G19" s="15">
        <f t="shared" si="2"/>
        <v>76576</v>
      </c>
      <c r="H19" s="15">
        <f t="shared" si="3"/>
        <v>74777</v>
      </c>
      <c r="I19" s="15">
        <v>73963</v>
      </c>
      <c r="J19" s="15">
        <v>814</v>
      </c>
      <c r="K19" s="15">
        <v>1799</v>
      </c>
      <c r="L19" s="8" t="s">
        <v>18</v>
      </c>
      <c r="M19" s="15">
        <f t="shared" si="4"/>
        <v>221841</v>
      </c>
      <c r="N19" s="15">
        <f t="shared" si="5"/>
        <v>221432</v>
      </c>
      <c r="O19" s="15">
        <v>216790</v>
      </c>
      <c r="P19" s="15">
        <v>4642</v>
      </c>
      <c r="Q19" s="15">
        <v>409</v>
      </c>
      <c r="R19" s="15">
        <f t="shared" si="6"/>
        <v>89006</v>
      </c>
      <c r="S19" s="15">
        <f t="shared" si="7"/>
        <v>88986</v>
      </c>
      <c r="T19" s="15">
        <v>87712</v>
      </c>
      <c r="U19" s="15">
        <v>1274</v>
      </c>
      <c r="V19" s="15">
        <v>20</v>
      </c>
    </row>
    <row r="20" spans="1:22" s="16" customFormat="1" ht="13.5" customHeight="1">
      <c r="A20" s="8" t="s">
        <v>19</v>
      </c>
      <c r="B20" s="15">
        <f t="shared" si="0"/>
        <v>362700</v>
      </c>
      <c r="C20" s="15">
        <f t="shared" si="1"/>
        <v>255762</v>
      </c>
      <c r="D20" s="15">
        <v>247698</v>
      </c>
      <c r="E20" s="15">
        <v>8064</v>
      </c>
      <c r="F20" s="15">
        <v>106938</v>
      </c>
      <c r="G20" s="15">
        <f t="shared" si="2"/>
        <v>77802</v>
      </c>
      <c r="H20" s="15">
        <f t="shared" si="3"/>
        <v>76831</v>
      </c>
      <c r="I20" s="15">
        <v>75730</v>
      </c>
      <c r="J20" s="15">
        <v>1101</v>
      </c>
      <c r="K20" s="15">
        <v>971</v>
      </c>
      <c r="L20" s="8" t="s">
        <v>19</v>
      </c>
      <c r="M20" s="15">
        <f t="shared" si="4"/>
        <v>296732</v>
      </c>
      <c r="N20" s="15">
        <f t="shared" si="5"/>
        <v>229701</v>
      </c>
      <c r="O20" s="15">
        <v>220860</v>
      </c>
      <c r="P20" s="15">
        <v>8841</v>
      </c>
      <c r="Q20" s="15">
        <v>67031</v>
      </c>
      <c r="R20" s="15">
        <f t="shared" si="6"/>
        <v>102564</v>
      </c>
      <c r="S20" s="15">
        <f t="shared" si="7"/>
        <v>101547</v>
      </c>
      <c r="T20" s="15">
        <v>100714</v>
      </c>
      <c r="U20" s="15">
        <v>833</v>
      </c>
      <c r="V20" s="15">
        <v>1017</v>
      </c>
    </row>
    <row r="21" spans="1:22" s="16" customFormat="1" ht="13.5" customHeight="1">
      <c r="A21" s="8" t="s">
        <v>20</v>
      </c>
      <c r="B21" s="15">
        <f t="shared" si="0"/>
        <v>272439</v>
      </c>
      <c r="C21" s="15">
        <f t="shared" si="1"/>
        <v>253896</v>
      </c>
      <c r="D21" s="15">
        <v>245085</v>
      </c>
      <c r="E21" s="15">
        <v>8811</v>
      </c>
      <c r="F21" s="15">
        <v>18543</v>
      </c>
      <c r="G21" s="15">
        <f t="shared" si="2"/>
        <v>83062</v>
      </c>
      <c r="H21" s="15">
        <f t="shared" si="3"/>
        <v>80647</v>
      </c>
      <c r="I21" s="15">
        <v>79342</v>
      </c>
      <c r="J21" s="15">
        <v>1305</v>
      </c>
      <c r="K21" s="15">
        <v>2415</v>
      </c>
      <c r="L21" s="8" t="s">
        <v>20</v>
      </c>
      <c r="M21" s="15">
        <f t="shared" si="4"/>
        <v>253687</v>
      </c>
      <c r="N21" s="15">
        <f t="shared" si="5"/>
        <v>225569</v>
      </c>
      <c r="O21" s="15">
        <v>219638</v>
      </c>
      <c r="P21" s="15">
        <v>5931</v>
      </c>
      <c r="Q21" s="15">
        <v>28118</v>
      </c>
      <c r="R21" s="15">
        <f t="shared" si="6"/>
        <v>71344</v>
      </c>
      <c r="S21" s="15">
        <f t="shared" si="7"/>
        <v>71344</v>
      </c>
      <c r="T21" s="15">
        <v>71200</v>
      </c>
      <c r="U21" s="15">
        <v>144</v>
      </c>
      <c r="V21" s="15">
        <v>0</v>
      </c>
    </row>
    <row r="22" spans="1:22" s="16" customFormat="1" ht="13.5" customHeight="1">
      <c r="A22" s="8" t="s">
        <v>21</v>
      </c>
      <c r="B22" s="15">
        <f t="shared" si="0"/>
        <v>253894</v>
      </c>
      <c r="C22" s="15">
        <f t="shared" si="1"/>
        <v>253678</v>
      </c>
      <c r="D22" s="15">
        <v>245436</v>
      </c>
      <c r="E22" s="15">
        <v>8242</v>
      </c>
      <c r="F22" s="15">
        <v>216</v>
      </c>
      <c r="G22" s="15">
        <f t="shared" si="2"/>
        <v>80702</v>
      </c>
      <c r="H22" s="15">
        <f t="shared" si="3"/>
        <v>80686</v>
      </c>
      <c r="I22" s="15">
        <v>79237</v>
      </c>
      <c r="J22" s="15">
        <v>1449</v>
      </c>
      <c r="K22" s="15">
        <v>16</v>
      </c>
      <c r="L22" s="8" t="s">
        <v>21</v>
      </c>
      <c r="M22" s="15">
        <f t="shared" si="4"/>
        <v>220105</v>
      </c>
      <c r="N22" s="15">
        <f t="shared" si="5"/>
        <v>220105</v>
      </c>
      <c r="O22" s="15">
        <v>214107</v>
      </c>
      <c r="P22" s="15">
        <v>5998</v>
      </c>
      <c r="Q22" s="15">
        <v>0</v>
      </c>
      <c r="R22" s="15">
        <f t="shared" si="6"/>
        <v>82751</v>
      </c>
      <c r="S22" s="15">
        <f t="shared" si="7"/>
        <v>82751</v>
      </c>
      <c r="T22" s="15">
        <v>82483</v>
      </c>
      <c r="U22" s="15">
        <v>268</v>
      </c>
      <c r="V22" s="15">
        <v>0</v>
      </c>
    </row>
    <row r="23" spans="1:22" s="16" customFormat="1" ht="13.5" customHeight="1">
      <c r="A23" s="8" t="s">
        <v>22</v>
      </c>
      <c r="B23" s="15">
        <f t="shared" si="0"/>
        <v>258893</v>
      </c>
      <c r="C23" s="15">
        <f t="shared" si="1"/>
        <v>258523</v>
      </c>
      <c r="D23" s="15">
        <v>249344</v>
      </c>
      <c r="E23" s="15">
        <v>9179</v>
      </c>
      <c r="F23" s="15">
        <v>370</v>
      </c>
      <c r="G23" s="15">
        <f t="shared" si="2"/>
        <v>79801</v>
      </c>
      <c r="H23" s="15">
        <f t="shared" si="3"/>
        <v>79785</v>
      </c>
      <c r="I23" s="15">
        <v>78577</v>
      </c>
      <c r="J23" s="15">
        <v>1208</v>
      </c>
      <c r="K23" s="15">
        <v>16</v>
      </c>
      <c r="L23" s="8" t="s">
        <v>22</v>
      </c>
      <c r="M23" s="15">
        <f t="shared" si="4"/>
        <v>229941</v>
      </c>
      <c r="N23" s="15">
        <f t="shared" si="5"/>
        <v>229941</v>
      </c>
      <c r="O23" s="15">
        <v>222240</v>
      </c>
      <c r="P23" s="15">
        <v>7701</v>
      </c>
      <c r="Q23" s="15">
        <v>0</v>
      </c>
      <c r="R23" s="15">
        <f t="shared" si="6"/>
        <v>85374</v>
      </c>
      <c r="S23" s="15">
        <f t="shared" si="7"/>
        <v>85374</v>
      </c>
      <c r="T23" s="15">
        <v>84829</v>
      </c>
      <c r="U23" s="15">
        <v>545</v>
      </c>
      <c r="V23" s="15">
        <v>0</v>
      </c>
    </row>
    <row r="24" spans="1:22" s="16" customFormat="1" ht="13.5" customHeight="1">
      <c r="A24" s="8" t="s">
        <v>23</v>
      </c>
      <c r="B24" s="15">
        <f t="shared" si="0"/>
        <v>261735</v>
      </c>
      <c r="C24" s="15">
        <f t="shared" si="1"/>
        <v>253738</v>
      </c>
      <c r="D24" s="15">
        <v>244129</v>
      </c>
      <c r="E24" s="15">
        <v>9609</v>
      </c>
      <c r="F24" s="15">
        <v>7997</v>
      </c>
      <c r="G24" s="15">
        <f t="shared" si="2"/>
        <v>78046</v>
      </c>
      <c r="H24" s="15">
        <f t="shared" si="3"/>
        <v>77508</v>
      </c>
      <c r="I24" s="15">
        <v>76429</v>
      </c>
      <c r="J24" s="15">
        <v>1079</v>
      </c>
      <c r="K24" s="15">
        <v>538</v>
      </c>
      <c r="L24" s="8" t="s">
        <v>23</v>
      </c>
      <c r="M24" s="15">
        <f t="shared" si="4"/>
        <v>223196</v>
      </c>
      <c r="N24" s="15">
        <f t="shared" si="5"/>
        <v>223196</v>
      </c>
      <c r="O24" s="15">
        <v>215536</v>
      </c>
      <c r="P24" s="15">
        <v>7660</v>
      </c>
      <c r="Q24" s="15">
        <v>0</v>
      </c>
      <c r="R24" s="15">
        <f t="shared" si="6"/>
        <v>86663</v>
      </c>
      <c r="S24" s="15">
        <f t="shared" si="7"/>
        <v>86663</v>
      </c>
      <c r="T24" s="15">
        <v>86357</v>
      </c>
      <c r="U24" s="15">
        <v>306</v>
      </c>
      <c r="V24" s="15">
        <v>0</v>
      </c>
    </row>
    <row r="25" spans="1:22" s="16" customFormat="1" ht="13.5" customHeight="1">
      <c r="A25" s="9" t="s">
        <v>24</v>
      </c>
      <c r="B25" s="23">
        <f t="shared" si="0"/>
        <v>513192</v>
      </c>
      <c r="C25" s="24">
        <f t="shared" si="1"/>
        <v>253809</v>
      </c>
      <c r="D25" s="24">
        <v>243232</v>
      </c>
      <c r="E25" s="24">
        <v>10577</v>
      </c>
      <c r="F25" s="24">
        <v>259383</v>
      </c>
      <c r="G25" s="23">
        <f t="shared" si="2"/>
        <v>87186</v>
      </c>
      <c r="H25" s="24">
        <f t="shared" si="3"/>
        <v>80419</v>
      </c>
      <c r="I25" s="24">
        <v>79289</v>
      </c>
      <c r="J25" s="24">
        <v>1130</v>
      </c>
      <c r="K25" s="24">
        <v>6767</v>
      </c>
      <c r="L25" s="9" t="s">
        <v>24</v>
      </c>
      <c r="M25" s="23">
        <f t="shared" si="4"/>
        <v>374895</v>
      </c>
      <c r="N25" s="24">
        <f t="shared" si="5"/>
        <v>227772</v>
      </c>
      <c r="O25" s="24">
        <v>219075</v>
      </c>
      <c r="P25" s="24">
        <v>8697</v>
      </c>
      <c r="Q25" s="24">
        <v>147123</v>
      </c>
      <c r="R25" s="23">
        <f t="shared" si="6"/>
        <v>81215</v>
      </c>
      <c r="S25" s="24">
        <f t="shared" si="7"/>
        <v>78726</v>
      </c>
      <c r="T25" s="24">
        <v>78336</v>
      </c>
      <c r="U25" s="24">
        <v>390</v>
      </c>
      <c r="V25" s="24">
        <v>2489</v>
      </c>
    </row>
    <row r="26" spans="1:22" ht="16.5" customHeight="1">
      <c r="A26" s="20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 t="s">
        <v>33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16" customFormat="1" ht="13.5" customHeight="1">
      <c r="A27" s="8" t="s">
        <v>34</v>
      </c>
      <c r="B27" s="15">
        <v>326679</v>
      </c>
      <c r="C27" s="15">
        <v>265426</v>
      </c>
      <c r="D27" s="15">
        <v>249564</v>
      </c>
      <c r="E27" s="15">
        <v>15862</v>
      </c>
      <c r="F27" s="15">
        <v>61253</v>
      </c>
      <c r="G27" s="15">
        <v>74571</v>
      </c>
      <c r="H27" s="15">
        <v>75280</v>
      </c>
      <c r="I27" s="15">
        <v>71175</v>
      </c>
      <c r="J27" s="15">
        <v>1405</v>
      </c>
      <c r="K27" s="15">
        <v>1991</v>
      </c>
      <c r="L27" s="8" t="s">
        <v>34</v>
      </c>
      <c r="M27" s="15">
        <v>259579</v>
      </c>
      <c r="N27" s="15">
        <v>223051</v>
      </c>
      <c r="O27" s="15">
        <v>205012</v>
      </c>
      <c r="P27" s="15">
        <v>18039</v>
      </c>
      <c r="Q27" s="15">
        <v>36528</v>
      </c>
      <c r="R27" s="15">
        <v>93721</v>
      </c>
      <c r="S27" s="15">
        <v>89472</v>
      </c>
      <c r="T27" s="15">
        <v>87518</v>
      </c>
      <c r="U27" s="15">
        <v>1954</v>
      </c>
      <c r="V27" s="15">
        <v>4249</v>
      </c>
    </row>
    <row r="28" spans="1:22" s="16" customFormat="1" ht="13.5" customHeight="1">
      <c r="A28" s="8" t="s">
        <v>35</v>
      </c>
      <c r="B28" s="15">
        <v>332049</v>
      </c>
      <c r="C28" s="15">
        <v>268848</v>
      </c>
      <c r="D28" s="15">
        <v>251121</v>
      </c>
      <c r="E28" s="15">
        <v>17727</v>
      </c>
      <c r="F28" s="15">
        <v>63201</v>
      </c>
      <c r="G28" s="15">
        <v>74714</v>
      </c>
      <c r="H28" s="15">
        <v>72565</v>
      </c>
      <c r="I28" s="15">
        <v>71170</v>
      </c>
      <c r="J28" s="15">
        <v>1395</v>
      </c>
      <c r="K28" s="15">
        <v>2149</v>
      </c>
      <c r="L28" s="8" t="s">
        <v>35</v>
      </c>
      <c r="M28" s="15">
        <v>260998</v>
      </c>
      <c r="N28" s="15">
        <v>224861</v>
      </c>
      <c r="O28" s="15">
        <v>206228</v>
      </c>
      <c r="P28" s="15">
        <v>18633</v>
      </c>
      <c r="Q28" s="15">
        <v>36137</v>
      </c>
      <c r="R28" s="15">
        <v>99137</v>
      </c>
      <c r="S28" s="15">
        <v>94718</v>
      </c>
      <c r="T28" s="15">
        <v>92974</v>
      </c>
      <c r="U28" s="15">
        <v>1744</v>
      </c>
      <c r="V28" s="15">
        <v>4419</v>
      </c>
    </row>
    <row r="29" spans="1:22" s="16" customFormat="1" ht="13.5" customHeight="1">
      <c r="A29" s="8" t="s">
        <v>36</v>
      </c>
      <c r="B29" s="15">
        <v>327451</v>
      </c>
      <c r="C29" s="15">
        <v>268440</v>
      </c>
      <c r="D29" s="15">
        <v>251840</v>
      </c>
      <c r="E29" s="15">
        <v>16600</v>
      </c>
      <c r="F29" s="15">
        <v>59011</v>
      </c>
      <c r="G29" s="15">
        <v>86375</v>
      </c>
      <c r="H29" s="15">
        <v>83977</v>
      </c>
      <c r="I29" s="15">
        <v>82090</v>
      </c>
      <c r="J29" s="15">
        <v>1887</v>
      </c>
      <c r="K29" s="15">
        <v>2398</v>
      </c>
      <c r="L29" s="8" t="s">
        <v>36</v>
      </c>
      <c r="M29" s="15">
        <v>281737</v>
      </c>
      <c r="N29" s="15">
        <v>239377</v>
      </c>
      <c r="O29" s="15">
        <v>220453</v>
      </c>
      <c r="P29" s="15">
        <v>18924</v>
      </c>
      <c r="Q29" s="15">
        <v>42360</v>
      </c>
      <c r="R29" s="15">
        <v>94918</v>
      </c>
      <c r="S29" s="15">
        <v>93312</v>
      </c>
      <c r="T29" s="15">
        <v>87833</v>
      </c>
      <c r="U29" s="15">
        <v>5479</v>
      </c>
      <c r="V29" s="15">
        <v>1606</v>
      </c>
    </row>
    <row r="30" spans="1:22" s="16" customFormat="1" ht="13.5" customHeight="1">
      <c r="A30" s="8" t="s">
        <v>43</v>
      </c>
      <c r="B30" s="15">
        <v>325325</v>
      </c>
      <c r="C30" s="15">
        <v>265782</v>
      </c>
      <c r="D30" s="15">
        <v>250995</v>
      </c>
      <c r="E30" s="15">
        <v>14787</v>
      </c>
      <c r="F30" s="15">
        <v>59543</v>
      </c>
      <c r="G30" s="15">
        <v>84956</v>
      </c>
      <c r="H30" s="15">
        <v>83058</v>
      </c>
      <c r="I30" s="15">
        <v>81121</v>
      </c>
      <c r="J30" s="15">
        <v>1937</v>
      </c>
      <c r="K30" s="15">
        <v>1898</v>
      </c>
      <c r="L30" s="8" t="s">
        <v>43</v>
      </c>
      <c r="M30" s="15">
        <v>278011</v>
      </c>
      <c r="N30" s="15">
        <v>235422</v>
      </c>
      <c r="O30" s="15">
        <v>219996</v>
      </c>
      <c r="P30" s="15">
        <v>15426</v>
      </c>
      <c r="Q30" s="15">
        <v>42589</v>
      </c>
      <c r="R30" s="15">
        <v>92615</v>
      </c>
      <c r="S30" s="15">
        <v>90793</v>
      </c>
      <c r="T30" s="15">
        <v>86545</v>
      </c>
      <c r="U30" s="15">
        <v>4248</v>
      </c>
      <c r="V30" s="15">
        <v>1822</v>
      </c>
    </row>
    <row r="31" spans="1:22" s="16" customFormat="1" ht="13.5" customHeight="1">
      <c r="A31" s="8" t="s">
        <v>44</v>
      </c>
      <c r="B31" s="15">
        <f>C31+F31</f>
        <v>346066</v>
      </c>
      <c r="C31" s="15">
        <f>D31+E31</f>
        <v>286997</v>
      </c>
      <c r="D31" s="15">
        <v>269089</v>
      </c>
      <c r="E31" s="15">
        <v>17908</v>
      </c>
      <c r="F31" s="15">
        <v>59069</v>
      </c>
      <c r="G31" s="15">
        <f>H31+K31</f>
        <v>83114</v>
      </c>
      <c r="H31" s="15">
        <f>I31+J31</f>
        <v>79167</v>
      </c>
      <c r="I31" s="15">
        <v>77745</v>
      </c>
      <c r="J31" s="15">
        <v>1422</v>
      </c>
      <c r="K31" s="15">
        <v>3947</v>
      </c>
      <c r="L31" s="8" t="s">
        <v>44</v>
      </c>
      <c r="M31" s="15">
        <f>N31+Q31</f>
        <v>257245</v>
      </c>
      <c r="N31" s="15">
        <f>O31+P31</f>
        <v>214060</v>
      </c>
      <c r="O31" s="15">
        <v>197439</v>
      </c>
      <c r="P31" s="15">
        <v>16621</v>
      </c>
      <c r="Q31" s="15">
        <v>43185</v>
      </c>
      <c r="R31" s="15">
        <f>S31+V31</f>
        <v>101705</v>
      </c>
      <c r="S31" s="15">
        <f>T31+U31</f>
        <v>95958</v>
      </c>
      <c r="T31" s="15">
        <v>91251</v>
      </c>
      <c r="U31" s="15">
        <v>4707</v>
      </c>
      <c r="V31" s="15">
        <v>5747</v>
      </c>
    </row>
    <row r="32" spans="1:22" s="16" customFormat="1" ht="13.5" customHeight="1">
      <c r="A32" s="25" t="s">
        <v>47</v>
      </c>
      <c r="B32" s="26">
        <f>C32+F32</f>
        <v>300448</v>
      </c>
      <c r="C32" s="26">
        <f>D32+E32</f>
        <v>291349</v>
      </c>
      <c r="D32" s="26">
        <v>270023</v>
      </c>
      <c r="E32" s="26">
        <v>21326</v>
      </c>
      <c r="F32" s="26">
        <v>9099</v>
      </c>
      <c r="G32" s="26">
        <f>H32+K32</f>
        <v>76339</v>
      </c>
      <c r="H32" s="26">
        <f>I32+J32</f>
        <v>75952</v>
      </c>
      <c r="I32" s="26">
        <v>74594</v>
      </c>
      <c r="J32" s="26">
        <v>1358</v>
      </c>
      <c r="K32" s="26">
        <v>387</v>
      </c>
      <c r="L32" s="25" t="s">
        <v>47</v>
      </c>
      <c r="M32" s="26">
        <f>N32+Q32</f>
        <v>223595</v>
      </c>
      <c r="N32" s="26">
        <f>O32+P32</f>
        <v>223488</v>
      </c>
      <c r="O32" s="26">
        <v>197984</v>
      </c>
      <c r="P32" s="26">
        <v>25504</v>
      </c>
      <c r="Q32" s="26">
        <v>107</v>
      </c>
      <c r="R32" s="26">
        <f>S32+V32</f>
        <v>86899</v>
      </c>
      <c r="S32" s="26">
        <f>T32+U32</f>
        <v>86899</v>
      </c>
      <c r="T32" s="26">
        <v>83267</v>
      </c>
      <c r="U32" s="26">
        <v>3632</v>
      </c>
      <c r="V32" s="26">
        <v>0</v>
      </c>
    </row>
    <row r="33" spans="1:22" s="16" customFormat="1" ht="13.5" customHeight="1">
      <c r="A33" s="8" t="s">
        <v>14</v>
      </c>
      <c r="B33" s="15">
        <f aca="true" t="shared" si="8" ref="B33:B43">C33+F33</f>
        <v>289339</v>
      </c>
      <c r="C33" s="15">
        <f aca="true" t="shared" si="9" ref="C33:C43">D33+E33</f>
        <v>285105</v>
      </c>
      <c r="D33" s="15">
        <v>265702</v>
      </c>
      <c r="E33" s="15">
        <v>19403</v>
      </c>
      <c r="F33" s="15">
        <v>4234</v>
      </c>
      <c r="G33" s="15">
        <f aca="true" t="shared" si="10" ref="G33:G43">H33+K33</f>
        <v>76176</v>
      </c>
      <c r="H33" s="15">
        <f aca="true" t="shared" si="11" ref="H33:H43">I33+J33</f>
        <v>76142</v>
      </c>
      <c r="I33" s="15">
        <v>74754</v>
      </c>
      <c r="J33" s="15">
        <v>1388</v>
      </c>
      <c r="K33" s="15">
        <v>34</v>
      </c>
      <c r="L33" s="8" t="s">
        <v>14</v>
      </c>
      <c r="M33" s="15">
        <f aca="true" t="shared" si="12" ref="M33:M43">N33+Q33</f>
        <v>225249</v>
      </c>
      <c r="N33" s="15">
        <f aca="true" t="shared" si="13" ref="N33:N43">O33+P33</f>
        <v>225150</v>
      </c>
      <c r="O33" s="15">
        <v>206016</v>
      </c>
      <c r="P33" s="15">
        <v>19134</v>
      </c>
      <c r="Q33" s="15">
        <v>99</v>
      </c>
      <c r="R33" s="15">
        <f aca="true" t="shared" si="14" ref="R33:R43">S33+V33</f>
        <v>94075</v>
      </c>
      <c r="S33" s="15">
        <f aca="true" t="shared" si="15" ref="S33:S43">T33+U33</f>
        <v>94075</v>
      </c>
      <c r="T33" s="15">
        <v>89205</v>
      </c>
      <c r="U33" s="15">
        <v>4870</v>
      </c>
      <c r="V33" s="15">
        <v>0</v>
      </c>
    </row>
    <row r="34" spans="1:22" s="16" customFormat="1" ht="13.5" customHeight="1">
      <c r="A34" s="8" t="s">
        <v>15</v>
      </c>
      <c r="B34" s="15">
        <f t="shared" si="8"/>
        <v>299309</v>
      </c>
      <c r="C34" s="15">
        <f t="shared" si="9"/>
        <v>290656</v>
      </c>
      <c r="D34" s="15">
        <v>272056</v>
      </c>
      <c r="E34" s="15">
        <v>18600</v>
      </c>
      <c r="F34" s="15">
        <v>8653</v>
      </c>
      <c r="G34" s="15">
        <f t="shared" si="10"/>
        <v>76781</v>
      </c>
      <c r="H34" s="15">
        <f t="shared" si="11"/>
        <v>76781</v>
      </c>
      <c r="I34" s="15">
        <v>75479</v>
      </c>
      <c r="J34" s="15">
        <v>1302</v>
      </c>
      <c r="K34" s="15">
        <v>0</v>
      </c>
      <c r="L34" s="8" t="s">
        <v>15</v>
      </c>
      <c r="M34" s="15">
        <f t="shared" si="12"/>
        <v>217445</v>
      </c>
      <c r="N34" s="15">
        <f t="shared" si="13"/>
        <v>212701</v>
      </c>
      <c r="O34" s="15">
        <v>196039</v>
      </c>
      <c r="P34" s="15">
        <v>16662</v>
      </c>
      <c r="Q34" s="15">
        <v>4744</v>
      </c>
      <c r="R34" s="15">
        <f t="shared" si="14"/>
        <v>94232</v>
      </c>
      <c r="S34" s="15">
        <f t="shared" si="15"/>
        <v>94232</v>
      </c>
      <c r="T34" s="15">
        <v>90831</v>
      </c>
      <c r="U34" s="15">
        <v>3401</v>
      </c>
      <c r="V34" s="15">
        <v>0</v>
      </c>
    </row>
    <row r="35" spans="1:22" s="16" customFormat="1" ht="13.5" customHeight="1">
      <c r="A35" s="8" t="s">
        <v>16</v>
      </c>
      <c r="B35" s="15">
        <f t="shared" si="8"/>
        <v>300675</v>
      </c>
      <c r="C35" s="15">
        <f t="shared" si="9"/>
        <v>297743</v>
      </c>
      <c r="D35" s="15">
        <v>278133</v>
      </c>
      <c r="E35" s="15">
        <v>19610</v>
      </c>
      <c r="F35" s="15">
        <v>2932</v>
      </c>
      <c r="G35" s="15">
        <f t="shared" si="10"/>
        <v>79094</v>
      </c>
      <c r="H35" s="15">
        <f t="shared" si="11"/>
        <v>79039</v>
      </c>
      <c r="I35" s="15">
        <v>77105</v>
      </c>
      <c r="J35" s="15">
        <v>1934</v>
      </c>
      <c r="K35" s="15">
        <v>55</v>
      </c>
      <c r="L35" s="8" t="s">
        <v>16</v>
      </c>
      <c r="M35" s="15">
        <f t="shared" si="12"/>
        <v>231874</v>
      </c>
      <c r="N35" s="15">
        <f t="shared" si="13"/>
        <v>227758</v>
      </c>
      <c r="O35" s="15">
        <v>207546</v>
      </c>
      <c r="P35" s="15">
        <v>20212</v>
      </c>
      <c r="Q35" s="15">
        <v>4116</v>
      </c>
      <c r="R35" s="15">
        <f t="shared" si="14"/>
        <v>96241</v>
      </c>
      <c r="S35" s="15">
        <f t="shared" si="15"/>
        <v>96241</v>
      </c>
      <c r="T35" s="15">
        <v>86829</v>
      </c>
      <c r="U35" s="15">
        <v>9412</v>
      </c>
      <c r="V35" s="15">
        <v>0</v>
      </c>
    </row>
    <row r="36" spans="1:22" s="16" customFormat="1" ht="13.5" customHeight="1">
      <c r="A36" s="8" t="s">
        <v>17</v>
      </c>
      <c r="B36" s="15">
        <f t="shared" si="8"/>
        <v>299095</v>
      </c>
      <c r="C36" s="15">
        <f t="shared" si="9"/>
        <v>288441</v>
      </c>
      <c r="D36" s="15">
        <v>271845</v>
      </c>
      <c r="E36" s="15">
        <v>16596</v>
      </c>
      <c r="F36" s="15">
        <v>10654</v>
      </c>
      <c r="G36" s="15">
        <f t="shared" si="10"/>
        <v>84097</v>
      </c>
      <c r="H36" s="15">
        <f t="shared" si="11"/>
        <v>84077</v>
      </c>
      <c r="I36" s="15">
        <v>82084</v>
      </c>
      <c r="J36" s="15">
        <v>1993</v>
      </c>
      <c r="K36" s="15">
        <v>20</v>
      </c>
      <c r="L36" s="8" t="s">
        <v>17</v>
      </c>
      <c r="M36" s="15">
        <f t="shared" si="12"/>
        <v>234756</v>
      </c>
      <c r="N36" s="15">
        <f t="shared" si="13"/>
        <v>213989</v>
      </c>
      <c r="O36" s="15">
        <v>204538</v>
      </c>
      <c r="P36" s="15">
        <v>9451</v>
      </c>
      <c r="Q36" s="15">
        <v>20767</v>
      </c>
      <c r="R36" s="15">
        <f t="shared" si="14"/>
        <v>93345</v>
      </c>
      <c r="S36" s="15">
        <f t="shared" si="15"/>
        <v>93345</v>
      </c>
      <c r="T36" s="15">
        <v>85998</v>
      </c>
      <c r="U36" s="15">
        <v>7347</v>
      </c>
      <c r="V36" s="15">
        <v>0</v>
      </c>
    </row>
    <row r="37" spans="1:22" s="16" customFormat="1" ht="13.5" customHeight="1">
      <c r="A37" s="8" t="s">
        <v>18</v>
      </c>
      <c r="B37" s="15">
        <f t="shared" si="8"/>
        <v>542361</v>
      </c>
      <c r="C37" s="15">
        <f t="shared" si="9"/>
        <v>286152</v>
      </c>
      <c r="D37" s="15">
        <v>270204</v>
      </c>
      <c r="E37" s="15">
        <v>15948</v>
      </c>
      <c r="F37" s="15">
        <v>256209</v>
      </c>
      <c r="G37" s="15">
        <f t="shared" si="10"/>
        <v>91139</v>
      </c>
      <c r="H37" s="15">
        <f t="shared" si="11"/>
        <v>77454</v>
      </c>
      <c r="I37" s="15">
        <v>76101</v>
      </c>
      <c r="J37" s="15">
        <v>1353</v>
      </c>
      <c r="K37" s="15">
        <v>13685</v>
      </c>
      <c r="L37" s="8" t="s">
        <v>18</v>
      </c>
      <c r="M37" s="15">
        <f t="shared" si="12"/>
        <v>254487</v>
      </c>
      <c r="N37" s="15">
        <f t="shared" si="13"/>
        <v>210644</v>
      </c>
      <c r="O37" s="15">
        <v>196110</v>
      </c>
      <c r="P37" s="15">
        <v>14534</v>
      </c>
      <c r="Q37" s="15">
        <v>43843</v>
      </c>
      <c r="R37" s="15">
        <f t="shared" si="14"/>
        <v>102554</v>
      </c>
      <c r="S37" s="15">
        <f t="shared" si="15"/>
        <v>93135</v>
      </c>
      <c r="T37" s="15">
        <v>87315</v>
      </c>
      <c r="U37" s="15">
        <v>5820</v>
      </c>
      <c r="V37" s="15">
        <v>9419</v>
      </c>
    </row>
    <row r="38" spans="1:22" s="16" customFormat="1" ht="13.5" customHeight="1">
      <c r="A38" s="8" t="s">
        <v>19</v>
      </c>
      <c r="B38" s="15">
        <f t="shared" si="8"/>
        <v>360675</v>
      </c>
      <c r="C38" s="15">
        <f t="shared" si="9"/>
        <v>278704</v>
      </c>
      <c r="D38" s="15">
        <v>263343</v>
      </c>
      <c r="E38" s="15">
        <v>15361</v>
      </c>
      <c r="F38" s="15">
        <v>81971</v>
      </c>
      <c r="G38" s="15">
        <f t="shared" si="10"/>
        <v>85980</v>
      </c>
      <c r="H38" s="15">
        <f t="shared" si="11"/>
        <v>81922</v>
      </c>
      <c r="I38" s="15">
        <v>80726</v>
      </c>
      <c r="J38" s="15">
        <v>1196</v>
      </c>
      <c r="K38" s="15">
        <v>4058</v>
      </c>
      <c r="L38" s="8" t="s">
        <v>19</v>
      </c>
      <c r="M38" s="15">
        <f t="shared" si="12"/>
        <v>334872</v>
      </c>
      <c r="N38" s="15">
        <f t="shared" si="13"/>
        <v>206289</v>
      </c>
      <c r="O38" s="15">
        <v>195089</v>
      </c>
      <c r="P38" s="15">
        <v>11200</v>
      </c>
      <c r="Q38" s="15">
        <v>128583</v>
      </c>
      <c r="R38" s="15">
        <f t="shared" si="14"/>
        <v>138387</v>
      </c>
      <c r="S38" s="15">
        <f t="shared" si="15"/>
        <v>125322</v>
      </c>
      <c r="T38" s="15">
        <v>121873</v>
      </c>
      <c r="U38" s="15">
        <v>3449</v>
      </c>
      <c r="V38" s="15">
        <v>13065</v>
      </c>
    </row>
    <row r="39" spans="1:22" s="16" customFormat="1" ht="13.5" customHeight="1">
      <c r="A39" s="8" t="s">
        <v>20</v>
      </c>
      <c r="B39" s="15">
        <f t="shared" si="8"/>
        <v>311068</v>
      </c>
      <c r="C39" s="15">
        <f t="shared" si="9"/>
        <v>285791</v>
      </c>
      <c r="D39" s="15">
        <v>270715</v>
      </c>
      <c r="E39" s="15">
        <v>15076</v>
      </c>
      <c r="F39" s="15">
        <v>25277</v>
      </c>
      <c r="G39" s="15">
        <f t="shared" si="10"/>
        <v>82518</v>
      </c>
      <c r="H39" s="15">
        <f t="shared" si="11"/>
        <v>78434</v>
      </c>
      <c r="I39" s="15">
        <v>76960</v>
      </c>
      <c r="J39" s="15">
        <v>1474</v>
      </c>
      <c r="K39" s="15">
        <v>4084</v>
      </c>
      <c r="L39" s="8" t="s">
        <v>20</v>
      </c>
      <c r="M39" s="15">
        <f t="shared" si="12"/>
        <v>241141</v>
      </c>
      <c r="N39" s="15">
        <f t="shared" si="13"/>
        <v>201265</v>
      </c>
      <c r="O39" s="15">
        <v>189600</v>
      </c>
      <c r="P39" s="15">
        <v>11665</v>
      </c>
      <c r="Q39" s="15">
        <v>39876</v>
      </c>
      <c r="R39" s="15">
        <f t="shared" si="14"/>
        <v>104012</v>
      </c>
      <c r="S39" s="15">
        <f t="shared" si="15"/>
        <v>85390</v>
      </c>
      <c r="T39" s="15">
        <v>83117</v>
      </c>
      <c r="U39" s="15">
        <v>2273</v>
      </c>
      <c r="V39" s="15">
        <v>18622</v>
      </c>
    </row>
    <row r="40" spans="1:22" s="16" customFormat="1" ht="13.5" customHeight="1">
      <c r="A40" s="8" t="s">
        <v>21</v>
      </c>
      <c r="B40" s="15">
        <f t="shared" si="8"/>
        <v>289156</v>
      </c>
      <c r="C40" s="15">
        <f t="shared" si="9"/>
        <v>286917</v>
      </c>
      <c r="D40" s="15">
        <v>270061</v>
      </c>
      <c r="E40" s="15">
        <v>16856</v>
      </c>
      <c r="F40" s="15">
        <v>2239</v>
      </c>
      <c r="G40" s="15">
        <f t="shared" si="10"/>
        <v>77589</v>
      </c>
      <c r="H40" s="15">
        <f t="shared" si="11"/>
        <v>77544</v>
      </c>
      <c r="I40" s="15">
        <v>76443</v>
      </c>
      <c r="J40" s="15">
        <v>1101</v>
      </c>
      <c r="K40" s="15">
        <v>45</v>
      </c>
      <c r="L40" s="8" t="s">
        <v>21</v>
      </c>
      <c r="M40" s="15">
        <f t="shared" si="12"/>
        <v>215878</v>
      </c>
      <c r="N40" s="15">
        <f t="shared" si="13"/>
        <v>207153</v>
      </c>
      <c r="O40" s="15">
        <v>193795</v>
      </c>
      <c r="P40" s="15">
        <v>13358</v>
      </c>
      <c r="Q40" s="15">
        <v>8725</v>
      </c>
      <c r="R40" s="15">
        <f t="shared" si="14"/>
        <v>86469</v>
      </c>
      <c r="S40" s="15">
        <f t="shared" si="15"/>
        <v>86469</v>
      </c>
      <c r="T40" s="15">
        <v>83531</v>
      </c>
      <c r="U40" s="15">
        <v>2938</v>
      </c>
      <c r="V40" s="15">
        <v>0</v>
      </c>
    </row>
    <row r="41" spans="1:22" s="16" customFormat="1" ht="13.5" customHeight="1">
      <c r="A41" s="8" t="s">
        <v>22</v>
      </c>
      <c r="B41" s="15">
        <f t="shared" si="8"/>
        <v>289508</v>
      </c>
      <c r="C41" s="15">
        <f t="shared" si="9"/>
        <v>288626</v>
      </c>
      <c r="D41" s="15">
        <v>270252</v>
      </c>
      <c r="E41" s="15">
        <v>18374</v>
      </c>
      <c r="F41" s="15">
        <v>882</v>
      </c>
      <c r="G41" s="15">
        <f t="shared" si="10"/>
        <v>81026</v>
      </c>
      <c r="H41" s="15">
        <f t="shared" si="11"/>
        <v>81009</v>
      </c>
      <c r="I41" s="15">
        <v>79791</v>
      </c>
      <c r="J41" s="15">
        <v>1218</v>
      </c>
      <c r="K41" s="15">
        <v>17</v>
      </c>
      <c r="L41" s="8" t="s">
        <v>22</v>
      </c>
      <c r="M41" s="15">
        <f t="shared" si="12"/>
        <v>207113</v>
      </c>
      <c r="N41" s="15">
        <f t="shared" si="13"/>
        <v>203642</v>
      </c>
      <c r="O41" s="15">
        <v>188050</v>
      </c>
      <c r="P41" s="15">
        <v>15592</v>
      </c>
      <c r="Q41" s="15">
        <v>3471</v>
      </c>
      <c r="R41" s="15">
        <f t="shared" si="14"/>
        <v>107308</v>
      </c>
      <c r="S41" s="15">
        <f t="shared" si="15"/>
        <v>107308</v>
      </c>
      <c r="T41" s="15">
        <v>102878</v>
      </c>
      <c r="U41" s="15">
        <v>4430</v>
      </c>
      <c r="V41" s="15">
        <v>0</v>
      </c>
    </row>
    <row r="42" spans="1:22" s="16" customFormat="1" ht="13.5" customHeight="1">
      <c r="A42" s="8" t="s">
        <v>23</v>
      </c>
      <c r="B42" s="15">
        <f t="shared" si="8"/>
        <v>276645</v>
      </c>
      <c r="C42" s="15">
        <f t="shared" si="9"/>
        <v>275981</v>
      </c>
      <c r="D42" s="15">
        <v>258052</v>
      </c>
      <c r="E42" s="15">
        <v>17929</v>
      </c>
      <c r="F42" s="15">
        <v>664</v>
      </c>
      <c r="G42" s="15">
        <f t="shared" si="10"/>
        <v>80766</v>
      </c>
      <c r="H42" s="15">
        <f t="shared" si="11"/>
        <v>80766</v>
      </c>
      <c r="I42" s="15">
        <v>79448</v>
      </c>
      <c r="J42" s="15">
        <v>1318</v>
      </c>
      <c r="K42" s="15">
        <v>0</v>
      </c>
      <c r="L42" s="8" t="s">
        <v>23</v>
      </c>
      <c r="M42" s="15">
        <f t="shared" si="12"/>
        <v>214533</v>
      </c>
      <c r="N42" s="15">
        <f t="shared" si="13"/>
        <v>210163</v>
      </c>
      <c r="O42" s="15">
        <v>192475</v>
      </c>
      <c r="P42" s="15">
        <v>17688</v>
      </c>
      <c r="Q42" s="15">
        <v>4370</v>
      </c>
      <c r="R42" s="15">
        <f t="shared" si="14"/>
        <v>94685</v>
      </c>
      <c r="S42" s="15">
        <f t="shared" si="15"/>
        <v>94685</v>
      </c>
      <c r="T42" s="15">
        <v>89771</v>
      </c>
      <c r="U42" s="15">
        <v>4914</v>
      </c>
      <c r="V42" s="15">
        <v>0</v>
      </c>
    </row>
    <row r="43" spans="1:22" s="16" customFormat="1" ht="13.5" customHeight="1">
      <c r="A43" s="9" t="s">
        <v>24</v>
      </c>
      <c r="B43" s="23">
        <f t="shared" si="8"/>
        <v>606638</v>
      </c>
      <c r="C43" s="24">
        <f t="shared" si="9"/>
        <v>288107</v>
      </c>
      <c r="D43" s="24">
        <v>268487</v>
      </c>
      <c r="E43" s="24">
        <v>19620</v>
      </c>
      <c r="F43" s="24">
        <v>318531</v>
      </c>
      <c r="G43" s="23">
        <f t="shared" si="10"/>
        <v>103623</v>
      </c>
      <c r="H43" s="24">
        <f t="shared" si="11"/>
        <v>80473</v>
      </c>
      <c r="I43" s="24">
        <v>79064</v>
      </c>
      <c r="J43" s="24">
        <v>1409</v>
      </c>
      <c r="K43" s="24">
        <v>23150</v>
      </c>
      <c r="L43" s="9" t="s">
        <v>24</v>
      </c>
      <c r="M43" s="23">
        <f t="shared" si="12"/>
        <v>503390</v>
      </c>
      <c r="N43" s="24">
        <f t="shared" si="13"/>
        <v>223456</v>
      </c>
      <c r="O43" s="24">
        <v>199620</v>
      </c>
      <c r="P43" s="24">
        <v>23836</v>
      </c>
      <c r="Q43" s="24">
        <v>279934</v>
      </c>
      <c r="R43" s="23">
        <f t="shared" si="14"/>
        <v>124670</v>
      </c>
      <c r="S43" s="24">
        <f t="shared" si="15"/>
        <v>96718</v>
      </c>
      <c r="T43" s="24">
        <v>93049</v>
      </c>
      <c r="U43" s="24">
        <v>3669</v>
      </c>
      <c r="V43" s="24">
        <v>27952</v>
      </c>
    </row>
    <row r="44" spans="1:22" ht="16.5" customHeight="1">
      <c r="A44" s="20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 t="s">
        <v>37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16" customFormat="1" ht="13.5" customHeight="1">
      <c r="A45" s="8" t="s">
        <v>34</v>
      </c>
      <c r="B45" s="15">
        <v>394553</v>
      </c>
      <c r="C45" s="15">
        <v>312137</v>
      </c>
      <c r="D45" s="15">
        <v>283458</v>
      </c>
      <c r="E45" s="15">
        <v>28679</v>
      </c>
      <c r="F45" s="15">
        <v>82416</v>
      </c>
      <c r="G45" s="15">
        <v>99037</v>
      </c>
      <c r="H45" s="15">
        <v>94058</v>
      </c>
      <c r="I45" s="15">
        <v>91082</v>
      </c>
      <c r="J45" s="15">
        <v>2976</v>
      </c>
      <c r="K45" s="15">
        <v>4979</v>
      </c>
      <c r="L45" s="8" t="s">
        <v>34</v>
      </c>
      <c r="M45" s="15">
        <v>354452</v>
      </c>
      <c r="N45" s="15">
        <v>280003</v>
      </c>
      <c r="O45" s="15">
        <v>240955</v>
      </c>
      <c r="P45" s="15">
        <v>39048</v>
      </c>
      <c r="Q45" s="15">
        <v>74449</v>
      </c>
      <c r="R45" s="15">
        <v>128468</v>
      </c>
      <c r="S45" s="15">
        <v>115772</v>
      </c>
      <c r="T45" s="15">
        <v>108639</v>
      </c>
      <c r="U45" s="15">
        <v>7133</v>
      </c>
      <c r="V45" s="15">
        <v>12696</v>
      </c>
    </row>
    <row r="46" spans="1:22" s="16" customFormat="1" ht="13.5" customHeight="1">
      <c r="A46" s="8" t="s">
        <v>35</v>
      </c>
      <c r="B46" s="15">
        <v>395421</v>
      </c>
      <c r="C46" s="15">
        <v>314776</v>
      </c>
      <c r="D46" s="15">
        <v>285357</v>
      </c>
      <c r="E46" s="15">
        <v>29419</v>
      </c>
      <c r="F46" s="15">
        <v>80645</v>
      </c>
      <c r="G46" s="15">
        <v>101137</v>
      </c>
      <c r="H46" s="15">
        <v>94981</v>
      </c>
      <c r="I46" s="15">
        <v>91809</v>
      </c>
      <c r="J46" s="15">
        <v>3172</v>
      </c>
      <c r="K46" s="15">
        <v>6156</v>
      </c>
      <c r="L46" s="8" t="s">
        <v>35</v>
      </c>
      <c r="M46" s="15">
        <v>361477</v>
      </c>
      <c r="N46" s="15">
        <v>284343</v>
      </c>
      <c r="O46" s="15">
        <v>243553</v>
      </c>
      <c r="P46" s="15">
        <v>40790</v>
      </c>
      <c r="Q46" s="15">
        <v>77134</v>
      </c>
      <c r="R46" s="15">
        <v>134474</v>
      </c>
      <c r="S46" s="15">
        <v>114474</v>
      </c>
      <c r="T46" s="15">
        <v>107240</v>
      </c>
      <c r="U46" s="15">
        <v>7234</v>
      </c>
      <c r="V46" s="15">
        <v>20000</v>
      </c>
    </row>
    <row r="47" spans="1:22" s="16" customFormat="1" ht="13.5" customHeight="1">
      <c r="A47" s="8" t="s">
        <v>36</v>
      </c>
      <c r="B47" s="15">
        <v>433636</v>
      </c>
      <c r="C47" s="15">
        <v>334471</v>
      </c>
      <c r="D47" s="15">
        <v>305079</v>
      </c>
      <c r="E47" s="15">
        <v>29392</v>
      </c>
      <c r="F47" s="15">
        <v>99165</v>
      </c>
      <c r="G47" s="15">
        <v>112693</v>
      </c>
      <c r="H47" s="15">
        <v>105706</v>
      </c>
      <c r="I47" s="15">
        <v>101529</v>
      </c>
      <c r="J47" s="15">
        <v>4177</v>
      </c>
      <c r="K47" s="15">
        <v>6987</v>
      </c>
      <c r="L47" s="8" t="s">
        <v>36</v>
      </c>
      <c r="M47" s="15">
        <v>383605</v>
      </c>
      <c r="N47" s="15">
        <v>295634</v>
      </c>
      <c r="O47" s="15">
        <v>253634</v>
      </c>
      <c r="P47" s="15">
        <v>42000</v>
      </c>
      <c r="Q47" s="15">
        <v>87971</v>
      </c>
      <c r="R47" s="15">
        <v>127118</v>
      </c>
      <c r="S47" s="15">
        <v>114543</v>
      </c>
      <c r="T47" s="15">
        <v>108723</v>
      </c>
      <c r="U47" s="15">
        <v>5820</v>
      </c>
      <c r="V47" s="15">
        <v>12575</v>
      </c>
    </row>
    <row r="48" spans="1:22" s="16" customFormat="1" ht="13.5" customHeight="1">
      <c r="A48" s="8" t="s">
        <v>43</v>
      </c>
      <c r="B48" s="15">
        <v>426905</v>
      </c>
      <c r="C48" s="15">
        <v>331334</v>
      </c>
      <c r="D48" s="15">
        <v>303137</v>
      </c>
      <c r="E48" s="15">
        <v>28197</v>
      </c>
      <c r="F48" s="15">
        <v>95571</v>
      </c>
      <c r="G48" s="15">
        <v>107915</v>
      </c>
      <c r="H48" s="15">
        <v>102326</v>
      </c>
      <c r="I48" s="15">
        <v>98362</v>
      </c>
      <c r="J48" s="15">
        <v>3964</v>
      </c>
      <c r="K48" s="15">
        <v>5589</v>
      </c>
      <c r="L48" s="8" t="s">
        <v>43</v>
      </c>
      <c r="M48" s="15">
        <v>376187</v>
      </c>
      <c r="N48" s="15">
        <v>291762</v>
      </c>
      <c r="O48" s="15">
        <v>254397</v>
      </c>
      <c r="P48" s="15">
        <v>37365</v>
      </c>
      <c r="Q48" s="15">
        <v>84425</v>
      </c>
      <c r="R48" s="15">
        <v>121584</v>
      </c>
      <c r="S48" s="15">
        <v>114937</v>
      </c>
      <c r="T48" s="15">
        <v>109700</v>
      </c>
      <c r="U48" s="15">
        <v>5237</v>
      </c>
      <c r="V48" s="15">
        <v>6647</v>
      </c>
    </row>
    <row r="49" spans="1:22" s="16" customFormat="1" ht="13.5" customHeight="1">
      <c r="A49" s="8" t="s">
        <v>44</v>
      </c>
      <c r="B49" s="15">
        <f>C49+F49</f>
        <v>361606</v>
      </c>
      <c r="C49" s="15">
        <f>D49+E49</f>
        <v>290501</v>
      </c>
      <c r="D49" s="15">
        <v>270561</v>
      </c>
      <c r="E49" s="15">
        <v>19940</v>
      </c>
      <c r="F49" s="15">
        <v>71105</v>
      </c>
      <c r="G49" s="15">
        <f>H49+K49</f>
        <v>93675</v>
      </c>
      <c r="H49" s="15">
        <f>I49+J49</f>
        <v>91370</v>
      </c>
      <c r="I49" s="15">
        <v>86336</v>
      </c>
      <c r="J49" s="15">
        <v>5034</v>
      </c>
      <c r="K49" s="15">
        <v>2305</v>
      </c>
      <c r="L49" s="8" t="s">
        <v>44</v>
      </c>
      <c r="M49" s="15">
        <f>N49+Q49</f>
        <v>355114</v>
      </c>
      <c r="N49" s="15">
        <f>O49+P49</f>
        <v>280784</v>
      </c>
      <c r="O49" s="15">
        <v>258345</v>
      </c>
      <c r="P49" s="15">
        <v>22439</v>
      </c>
      <c r="Q49" s="15">
        <v>74330</v>
      </c>
      <c r="R49" s="15">
        <f>S49+V49</f>
        <v>94532</v>
      </c>
      <c r="S49" s="15">
        <f>T49+U49</f>
        <v>90471</v>
      </c>
      <c r="T49" s="15">
        <v>86263</v>
      </c>
      <c r="U49" s="15">
        <v>4208</v>
      </c>
      <c r="V49" s="15">
        <v>4061</v>
      </c>
    </row>
    <row r="50" spans="1:22" s="16" customFormat="1" ht="13.5" customHeight="1">
      <c r="A50" s="25" t="s">
        <v>45</v>
      </c>
      <c r="B50" s="26">
        <f>C50+F50</f>
        <v>303588</v>
      </c>
      <c r="C50" s="26">
        <f>D50+E50</f>
        <v>291289</v>
      </c>
      <c r="D50" s="26">
        <v>270534</v>
      </c>
      <c r="E50" s="26">
        <v>20755</v>
      </c>
      <c r="F50" s="26">
        <v>12299</v>
      </c>
      <c r="G50" s="26">
        <f>H50+K50</f>
        <v>89793</v>
      </c>
      <c r="H50" s="26">
        <f>I50+J50</f>
        <v>89698</v>
      </c>
      <c r="I50" s="26">
        <v>82706</v>
      </c>
      <c r="J50" s="26">
        <v>6992</v>
      </c>
      <c r="K50" s="26">
        <v>95</v>
      </c>
      <c r="L50" s="25" t="s">
        <v>45</v>
      </c>
      <c r="M50" s="26">
        <f>N50+Q50</f>
        <v>313117</v>
      </c>
      <c r="N50" s="26">
        <f>O50+P50</f>
        <v>271106</v>
      </c>
      <c r="O50" s="26">
        <v>255544</v>
      </c>
      <c r="P50" s="26">
        <v>15562</v>
      </c>
      <c r="Q50" s="26">
        <v>42011</v>
      </c>
      <c r="R50" s="26">
        <f>S50+V50</f>
        <v>80952</v>
      </c>
      <c r="S50" s="26">
        <f>T50+U50</f>
        <v>80778</v>
      </c>
      <c r="T50" s="26">
        <v>76846</v>
      </c>
      <c r="U50" s="26">
        <v>3932</v>
      </c>
      <c r="V50" s="26">
        <v>174</v>
      </c>
    </row>
    <row r="51" spans="1:22" s="16" customFormat="1" ht="13.5" customHeight="1">
      <c r="A51" s="8" t="s">
        <v>14</v>
      </c>
      <c r="B51" s="15">
        <f aca="true" t="shared" si="16" ref="B51:B61">C51+F51</f>
        <v>289776</v>
      </c>
      <c r="C51" s="15">
        <f aca="true" t="shared" si="17" ref="C51:C61">D51+E51</f>
        <v>289332</v>
      </c>
      <c r="D51" s="15">
        <v>270147</v>
      </c>
      <c r="E51" s="15">
        <v>19185</v>
      </c>
      <c r="F51" s="15">
        <v>444</v>
      </c>
      <c r="G51" s="15">
        <f aca="true" t="shared" si="18" ref="G51:G61">H51+K51</f>
        <v>87919</v>
      </c>
      <c r="H51" s="15">
        <f aca="true" t="shared" si="19" ref="H51:H61">I51+J51</f>
        <v>86542</v>
      </c>
      <c r="I51" s="15">
        <v>82314</v>
      </c>
      <c r="J51" s="15">
        <v>4228</v>
      </c>
      <c r="K51" s="15">
        <v>1377</v>
      </c>
      <c r="L51" s="8" t="s">
        <v>14</v>
      </c>
      <c r="M51" s="15">
        <f aca="true" t="shared" si="20" ref="M51:M61">N51+Q51</f>
        <v>270874</v>
      </c>
      <c r="N51" s="15">
        <f aca="true" t="shared" si="21" ref="N51:N61">O51+P51</f>
        <v>270862</v>
      </c>
      <c r="O51" s="15">
        <v>257167</v>
      </c>
      <c r="P51" s="15">
        <v>13695</v>
      </c>
      <c r="Q51" s="15">
        <v>12</v>
      </c>
      <c r="R51" s="15">
        <f aca="true" t="shared" si="22" ref="R51:R61">S51+V51</f>
        <v>82223</v>
      </c>
      <c r="S51" s="15">
        <f aca="true" t="shared" si="23" ref="S51:S61">T51+U51</f>
        <v>82216</v>
      </c>
      <c r="T51" s="15">
        <v>78961</v>
      </c>
      <c r="U51" s="15">
        <v>3255</v>
      </c>
      <c r="V51" s="15">
        <v>7</v>
      </c>
    </row>
    <row r="52" spans="1:22" s="16" customFormat="1" ht="13.5" customHeight="1">
      <c r="A52" s="8" t="s">
        <v>15</v>
      </c>
      <c r="B52" s="15">
        <f t="shared" si="16"/>
        <v>301247</v>
      </c>
      <c r="C52" s="15">
        <f t="shared" si="17"/>
        <v>289329</v>
      </c>
      <c r="D52" s="15">
        <v>272406</v>
      </c>
      <c r="E52" s="15">
        <v>16923</v>
      </c>
      <c r="F52" s="15">
        <v>11918</v>
      </c>
      <c r="G52" s="15">
        <f t="shared" si="18"/>
        <v>90202</v>
      </c>
      <c r="H52" s="15">
        <f t="shared" si="19"/>
        <v>90170</v>
      </c>
      <c r="I52" s="15">
        <v>85723</v>
      </c>
      <c r="J52" s="15">
        <v>4447</v>
      </c>
      <c r="K52" s="15">
        <v>32</v>
      </c>
      <c r="L52" s="8" t="s">
        <v>15</v>
      </c>
      <c r="M52" s="15">
        <f t="shared" si="20"/>
        <v>268088</v>
      </c>
      <c r="N52" s="15">
        <f t="shared" si="21"/>
        <v>267946</v>
      </c>
      <c r="O52" s="15">
        <v>255966</v>
      </c>
      <c r="P52" s="15">
        <v>11980</v>
      </c>
      <c r="Q52" s="15">
        <v>142</v>
      </c>
      <c r="R52" s="15">
        <f t="shared" si="22"/>
        <v>87266</v>
      </c>
      <c r="S52" s="15">
        <f t="shared" si="23"/>
        <v>87266</v>
      </c>
      <c r="T52" s="15">
        <v>84067</v>
      </c>
      <c r="U52" s="15">
        <v>3199</v>
      </c>
      <c r="V52" s="15">
        <v>0</v>
      </c>
    </row>
    <row r="53" spans="1:22" s="16" customFormat="1" ht="13.5" customHeight="1">
      <c r="A53" s="8" t="s">
        <v>16</v>
      </c>
      <c r="B53" s="15">
        <f t="shared" si="16"/>
        <v>287656</v>
      </c>
      <c r="C53" s="15">
        <f t="shared" si="17"/>
        <v>286339</v>
      </c>
      <c r="D53" s="15">
        <v>268412</v>
      </c>
      <c r="E53" s="15">
        <v>17927</v>
      </c>
      <c r="F53" s="15">
        <v>1317</v>
      </c>
      <c r="G53" s="15">
        <f t="shared" si="18"/>
        <v>87655</v>
      </c>
      <c r="H53" s="15">
        <f t="shared" si="19"/>
        <v>87450</v>
      </c>
      <c r="I53" s="15">
        <v>83039</v>
      </c>
      <c r="J53" s="15">
        <v>4411</v>
      </c>
      <c r="K53" s="15">
        <v>205</v>
      </c>
      <c r="L53" s="8" t="s">
        <v>16</v>
      </c>
      <c r="M53" s="15">
        <f t="shared" si="20"/>
        <v>271610</v>
      </c>
      <c r="N53" s="15">
        <f t="shared" si="21"/>
        <v>271276</v>
      </c>
      <c r="O53" s="15">
        <v>253875</v>
      </c>
      <c r="P53" s="15">
        <v>17401</v>
      </c>
      <c r="Q53" s="15">
        <v>334</v>
      </c>
      <c r="R53" s="15">
        <f t="shared" si="22"/>
        <v>86224</v>
      </c>
      <c r="S53" s="15">
        <f t="shared" si="23"/>
        <v>85884</v>
      </c>
      <c r="T53" s="15">
        <v>82060</v>
      </c>
      <c r="U53" s="15">
        <v>3824</v>
      </c>
      <c r="V53" s="15">
        <v>340</v>
      </c>
    </row>
    <row r="54" spans="1:22" s="16" customFormat="1" ht="13.5" customHeight="1">
      <c r="A54" s="8" t="s">
        <v>17</v>
      </c>
      <c r="B54" s="15">
        <f t="shared" si="16"/>
        <v>284899</v>
      </c>
      <c r="C54" s="15">
        <f t="shared" si="17"/>
        <v>279662</v>
      </c>
      <c r="D54" s="15">
        <v>260199</v>
      </c>
      <c r="E54" s="15">
        <v>19463</v>
      </c>
      <c r="F54" s="15">
        <v>5237</v>
      </c>
      <c r="G54" s="15">
        <f t="shared" si="18"/>
        <v>90876</v>
      </c>
      <c r="H54" s="15">
        <f t="shared" si="19"/>
        <v>90776</v>
      </c>
      <c r="I54" s="15">
        <v>84363</v>
      </c>
      <c r="J54" s="15">
        <v>6413</v>
      </c>
      <c r="K54" s="15">
        <v>100</v>
      </c>
      <c r="L54" s="8" t="s">
        <v>17</v>
      </c>
      <c r="M54" s="15">
        <f t="shared" si="20"/>
        <v>272877</v>
      </c>
      <c r="N54" s="15">
        <f t="shared" si="21"/>
        <v>269788</v>
      </c>
      <c r="O54" s="15">
        <v>251547</v>
      </c>
      <c r="P54" s="15">
        <v>18241</v>
      </c>
      <c r="Q54" s="15">
        <v>3089</v>
      </c>
      <c r="R54" s="15">
        <f t="shared" si="22"/>
        <v>87525</v>
      </c>
      <c r="S54" s="15">
        <f t="shared" si="23"/>
        <v>87141</v>
      </c>
      <c r="T54" s="15">
        <v>83478</v>
      </c>
      <c r="U54" s="15">
        <v>3663</v>
      </c>
      <c r="V54" s="15">
        <v>384</v>
      </c>
    </row>
    <row r="55" spans="1:22" s="16" customFormat="1" ht="13.5" customHeight="1">
      <c r="A55" s="8" t="s">
        <v>18</v>
      </c>
      <c r="B55" s="15">
        <f t="shared" si="16"/>
        <v>490099</v>
      </c>
      <c r="C55" s="15">
        <f t="shared" si="17"/>
        <v>295307</v>
      </c>
      <c r="D55" s="15">
        <v>275069</v>
      </c>
      <c r="E55" s="15">
        <v>20238</v>
      </c>
      <c r="F55" s="15">
        <v>194792</v>
      </c>
      <c r="G55" s="15">
        <f t="shared" si="18"/>
        <v>92900</v>
      </c>
      <c r="H55" s="15">
        <f t="shared" si="19"/>
        <v>88621</v>
      </c>
      <c r="I55" s="15">
        <v>84706</v>
      </c>
      <c r="J55" s="15">
        <v>3915</v>
      </c>
      <c r="K55" s="15">
        <v>4279</v>
      </c>
      <c r="L55" s="8" t="s">
        <v>18</v>
      </c>
      <c r="M55" s="15">
        <f t="shared" si="20"/>
        <v>431182</v>
      </c>
      <c r="N55" s="15">
        <f t="shared" si="21"/>
        <v>284298</v>
      </c>
      <c r="O55" s="15">
        <v>263041</v>
      </c>
      <c r="P55" s="15">
        <v>21257</v>
      </c>
      <c r="Q55" s="15">
        <v>146884</v>
      </c>
      <c r="R55" s="15">
        <f t="shared" si="22"/>
        <v>98383</v>
      </c>
      <c r="S55" s="15">
        <f t="shared" si="23"/>
        <v>89445</v>
      </c>
      <c r="T55" s="15">
        <v>86172</v>
      </c>
      <c r="U55" s="15">
        <v>3273</v>
      </c>
      <c r="V55" s="15">
        <v>8938</v>
      </c>
    </row>
    <row r="56" spans="1:22" s="16" customFormat="1" ht="13.5" customHeight="1">
      <c r="A56" s="8" t="s">
        <v>19</v>
      </c>
      <c r="B56" s="15">
        <f t="shared" si="16"/>
        <v>467268</v>
      </c>
      <c r="C56" s="15">
        <f t="shared" si="17"/>
        <v>289964</v>
      </c>
      <c r="D56" s="15">
        <v>271687</v>
      </c>
      <c r="E56" s="15">
        <v>18277</v>
      </c>
      <c r="F56" s="15">
        <v>177304</v>
      </c>
      <c r="G56" s="15">
        <f t="shared" si="18"/>
        <v>97813</v>
      </c>
      <c r="H56" s="15">
        <f t="shared" si="19"/>
        <v>91534</v>
      </c>
      <c r="I56" s="15">
        <v>87395</v>
      </c>
      <c r="J56" s="15">
        <v>4139</v>
      </c>
      <c r="K56" s="15">
        <v>6279</v>
      </c>
      <c r="L56" s="8" t="s">
        <v>19</v>
      </c>
      <c r="M56" s="15">
        <f t="shared" si="20"/>
        <v>541387</v>
      </c>
      <c r="N56" s="15">
        <f t="shared" si="21"/>
        <v>281621</v>
      </c>
      <c r="O56" s="15">
        <v>260515</v>
      </c>
      <c r="P56" s="15">
        <v>21106</v>
      </c>
      <c r="Q56" s="15">
        <v>259766</v>
      </c>
      <c r="R56" s="15">
        <f t="shared" si="22"/>
        <v>110763</v>
      </c>
      <c r="S56" s="15">
        <f t="shared" si="23"/>
        <v>92472</v>
      </c>
      <c r="T56" s="15">
        <v>89431</v>
      </c>
      <c r="U56" s="15">
        <v>3041</v>
      </c>
      <c r="V56" s="15">
        <v>18291</v>
      </c>
    </row>
    <row r="57" spans="1:22" s="16" customFormat="1" ht="13.5" customHeight="1">
      <c r="A57" s="8" t="s">
        <v>20</v>
      </c>
      <c r="B57" s="15">
        <f t="shared" si="16"/>
        <v>298712</v>
      </c>
      <c r="C57" s="15">
        <f t="shared" si="17"/>
        <v>288718</v>
      </c>
      <c r="D57" s="15">
        <v>269614</v>
      </c>
      <c r="E57" s="15">
        <v>19104</v>
      </c>
      <c r="F57" s="15">
        <v>9994</v>
      </c>
      <c r="G57" s="15">
        <f t="shared" si="18"/>
        <v>94994</v>
      </c>
      <c r="H57" s="15">
        <f t="shared" si="19"/>
        <v>93431</v>
      </c>
      <c r="I57" s="15">
        <v>88360</v>
      </c>
      <c r="J57" s="15">
        <v>5071</v>
      </c>
      <c r="K57" s="15">
        <v>1563</v>
      </c>
      <c r="L57" s="8" t="s">
        <v>20</v>
      </c>
      <c r="M57" s="15">
        <f t="shared" si="20"/>
        <v>285882</v>
      </c>
      <c r="N57" s="15">
        <f t="shared" si="21"/>
        <v>282298</v>
      </c>
      <c r="O57" s="15">
        <v>255651</v>
      </c>
      <c r="P57" s="15">
        <v>26647</v>
      </c>
      <c r="Q57" s="15">
        <v>3584</v>
      </c>
      <c r="R57" s="15">
        <f t="shared" si="22"/>
        <v>97308</v>
      </c>
      <c r="S57" s="15">
        <f t="shared" si="23"/>
        <v>96650</v>
      </c>
      <c r="T57" s="15">
        <v>92364</v>
      </c>
      <c r="U57" s="15">
        <v>4286</v>
      </c>
      <c r="V57" s="15">
        <v>658</v>
      </c>
    </row>
    <row r="58" spans="1:22" s="16" customFormat="1" ht="13.5" customHeight="1">
      <c r="A58" s="8" t="s">
        <v>21</v>
      </c>
      <c r="B58" s="15">
        <f t="shared" si="16"/>
        <v>288690</v>
      </c>
      <c r="C58" s="15">
        <f t="shared" si="17"/>
        <v>288410</v>
      </c>
      <c r="D58" s="15">
        <v>269988</v>
      </c>
      <c r="E58" s="15">
        <v>18422</v>
      </c>
      <c r="F58" s="15">
        <v>280</v>
      </c>
      <c r="G58" s="15">
        <f t="shared" si="18"/>
        <v>96138</v>
      </c>
      <c r="H58" s="15">
        <f t="shared" si="19"/>
        <v>95993</v>
      </c>
      <c r="I58" s="15">
        <v>91304</v>
      </c>
      <c r="J58" s="15">
        <v>4689</v>
      </c>
      <c r="K58" s="15">
        <v>145</v>
      </c>
      <c r="L58" s="8" t="s">
        <v>21</v>
      </c>
      <c r="M58" s="15">
        <f t="shared" si="20"/>
        <v>287617</v>
      </c>
      <c r="N58" s="15">
        <f t="shared" si="21"/>
        <v>287558</v>
      </c>
      <c r="O58" s="15">
        <v>261745</v>
      </c>
      <c r="P58" s="15">
        <v>25813</v>
      </c>
      <c r="Q58" s="15">
        <v>59</v>
      </c>
      <c r="R58" s="15">
        <f t="shared" si="22"/>
        <v>97513</v>
      </c>
      <c r="S58" s="15">
        <f t="shared" si="23"/>
        <v>97010</v>
      </c>
      <c r="T58" s="15">
        <v>92950</v>
      </c>
      <c r="U58" s="15">
        <v>4060</v>
      </c>
      <c r="V58" s="15">
        <v>503</v>
      </c>
    </row>
    <row r="59" spans="1:22" s="16" customFormat="1" ht="13.5" customHeight="1">
      <c r="A59" s="8" t="s">
        <v>22</v>
      </c>
      <c r="B59" s="15">
        <f t="shared" si="16"/>
        <v>296436</v>
      </c>
      <c r="C59" s="15">
        <f t="shared" si="17"/>
        <v>294929</v>
      </c>
      <c r="D59" s="15">
        <v>271461</v>
      </c>
      <c r="E59" s="15">
        <v>23468</v>
      </c>
      <c r="F59" s="15">
        <v>1507</v>
      </c>
      <c r="G59" s="15">
        <f t="shared" si="18"/>
        <v>92911</v>
      </c>
      <c r="H59" s="15">
        <f t="shared" si="19"/>
        <v>92837</v>
      </c>
      <c r="I59" s="15">
        <v>88130</v>
      </c>
      <c r="J59" s="15">
        <v>4707</v>
      </c>
      <c r="K59" s="15">
        <v>74</v>
      </c>
      <c r="L59" s="8" t="s">
        <v>22</v>
      </c>
      <c r="M59" s="15">
        <f t="shared" si="20"/>
        <v>295193</v>
      </c>
      <c r="N59" s="15">
        <f t="shared" si="21"/>
        <v>290729</v>
      </c>
      <c r="O59" s="15">
        <v>255680</v>
      </c>
      <c r="P59" s="15">
        <v>35049</v>
      </c>
      <c r="Q59" s="15">
        <v>4464</v>
      </c>
      <c r="R59" s="15">
        <f t="shared" si="22"/>
        <v>94492</v>
      </c>
      <c r="S59" s="15">
        <f t="shared" si="23"/>
        <v>94221</v>
      </c>
      <c r="T59" s="15">
        <v>88698</v>
      </c>
      <c r="U59" s="15">
        <v>5523</v>
      </c>
      <c r="V59" s="15">
        <v>271</v>
      </c>
    </row>
    <row r="60" spans="1:22" s="16" customFormat="1" ht="13.5" customHeight="1">
      <c r="A60" s="8" t="s">
        <v>23</v>
      </c>
      <c r="B60" s="15">
        <f t="shared" si="16"/>
        <v>295738</v>
      </c>
      <c r="C60" s="15">
        <f t="shared" si="17"/>
        <v>295071</v>
      </c>
      <c r="D60" s="15">
        <v>273639</v>
      </c>
      <c r="E60" s="15">
        <v>21432</v>
      </c>
      <c r="F60" s="15">
        <v>667</v>
      </c>
      <c r="G60" s="15">
        <f t="shared" si="18"/>
        <v>92241</v>
      </c>
      <c r="H60" s="15">
        <f t="shared" si="19"/>
        <v>92234</v>
      </c>
      <c r="I60" s="15">
        <v>87093</v>
      </c>
      <c r="J60" s="15">
        <v>5141</v>
      </c>
      <c r="K60" s="15">
        <v>7</v>
      </c>
      <c r="L60" s="8" t="s">
        <v>23</v>
      </c>
      <c r="M60" s="15">
        <f t="shared" si="20"/>
        <v>294058</v>
      </c>
      <c r="N60" s="15">
        <f t="shared" si="21"/>
        <v>294022</v>
      </c>
      <c r="O60" s="15">
        <v>265551</v>
      </c>
      <c r="P60" s="15">
        <v>28471</v>
      </c>
      <c r="Q60" s="15">
        <v>36</v>
      </c>
      <c r="R60" s="15">
        <f t="shared" si="22"/>
        <v>93203</v>
      </c>
      <c r="S60" s="15">
        <f t="shared" si="23"/>
        <v>93203</v>
      </c>
      <c r="T60" s="15">
        <v>87209</v>
      </c>
      <c r="U60" s="15">
        <v>5994</v>
      </c>
      <c r="V60" s="15">
        <v>0</v>
      </c>
    </row>
    <row r="61" spans="1:22" s="16" customFormat="1" ht="13.5" customHeight="1">
      <c r="A61" s="9" t="s">
        <v>24</v>
      </c>
      <c r="B61" s="23">
        <f t="shared" si="16"/>
        <v>731948</v>
      </c>
      <c r="C61" s="24">
        <f t="shared" si="17"/>
        <v>297532</v>
      </c>
      <c r="D61" s="24">
        <v>273501</v>
      </c>
      <c r="E61" s="24">
        <v>24031</v>
      </c>
      <c r="F61" s="24">
        <v>434416</v>
      </c>
      <c r="G61" s="23">
        <f t="shared" si="18"/>
        <v>110317</v>
      </c>
      <c r="H61" s="24">
        <f t="shared" si="19"/>
        <v>97169</v>
      </c>
      <c r="I61" s="24">
        <v>91047</v>
      </c>
      <c r="J61" s="24">
        <v>6122</v>
      </c>
      <c r="K61" s="24">
        <v>13148</v>
      </c>
      <c r="L61" s="9" t="s">
        <v>24</v>
      </c>
      <c r="M61" s="23">
        <f t="shared" si="20"/>
        <v>730991</v>
      </c>
      <c r="N61" s="24">
        <f t="shared" si="21"/>
        <v>297995</v>
      </c>
      <c r="O61" s="24">
        <v>263935</v>
      </c>
      <c r="P61" s="24">
        <v>34060</v>
      </c>
      <c r="Q61" s="24">
        <v>432996</v>
      </c>
      <c r="R61" s="23">
        <f t="shared" si="22"/>
        <v>119282</v>
      </c>
      <c r="S61" s="24">
        <f t="shared" si="23"/>
        <v>100232</v>
      </c>
      <c r="T61" s="24">
        <v>93920</v>
      </c>
      <c r="U61" s="24">
        <v>6312</v>
      </c>
      <c r="V61" s="24">
        <v>19050</v>
      </c>
    </row>
    <row r="62" spans="1:22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2:19" ht="13.5">
      <c r="B65" s="22"/>
      <c r="C65" s="22"/>
      <c r="G65" s="22"/>
      <c r="H65" s="22"/>
      <c r="M65" s="22"/>
      <c r="N65" s="22"/>
      <c r="R65" s="22"/>
      <c r="S65" s="22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pane ySplit="7" topLeftCell="BM55" activePane="bottomLeft" state="frozen"/>
      <selection pane="topLeft" activeCell="A1" sqref="A1"/>
      <selection pane="bottomLeft" activeCell="A63" sqref="A63:IV66"/>
    </sheetView>
  </sheetViews>
  <sheetFormatPr defaultColWidth="8.796875" defaultRowHeight="14.25"/>
  <cols>
    <col min="1" max="1" width="9.09765625" style="17" customWidth="1"/>
    <col min="2" max="11" width="7.59765625" style="17" customWidth="1"/>
    <col min="12" max="12" width="9.09765625" style="17" customWidth="1"/>
    <col min="13" max="22" width="7.59765625" style="17" customWidth="1"/>
    <col min="23" max="16384" width="9" style="17" customWidth="1"/>
  </cols>
  <sheetData>
    <row r="1" spans="1:12" ht="16.5" customHeight="1">
      <c r="A1" s="1" t="s">
        <v>40</v>
      </c>
      <c r="L1" s="1" t="s">
        <v>41</v>
      </c>
    </row>
    <row r="2" spans="11:22" ht="13.5" customHeight="1">
      <c r="K2" s="21" t="s">
        <v>42</v>
      </c>
      <c r="V2" s="21" t="s">
        <v>42</v>
      </c>
    </row>
    <row r="3" spans="1:22" ht="13.5" customHeight="1">
      <c r="A3" s="2" t="s">
        <v>0</v>
      </c>
      <c r="B3" s="3" t="s">
        <v>27</v>
      </c>
      <c r="C3" s="18"/>
      <c r="D3" s="18"/>
      <c r="E3" s="18"/>
      <c r="F3" s="18"/>
      <c r="G3" s="18"/>
      <c r="H3" s="18"/>
      <c r="I3" s="18"/>
      <c r="J3" s="18"/>
      <c r="K3" s="19"/>
      <c r="L3" s="2" t="s">
        <v>0</v>
      </c>
      <c r="M3" s="3" t="s">
        <v>26</v>
      </c>
      <c r="N3" s="18"/>
      <c r="O3" s="18"/>
      <c r="P3" s="18"/>
      <c r="Q3" s="18"/>
      <c r="R3" s="18"/>
      <c r="S3" s="18"/>
      <c r="T3" s="18"/>
      <c r="U3" s="18"/>
      <c r="V3" s="19"/>
    </row>
    <row r="4" spans="1:22" ht="13.5" customHeight="1">
      <c r="A4" s="4"/>
      <c r="B4" s="5" t="s">
        <v>3</v>
      </c>
      <c r="C4" s="5"/>
      <c r="D4" s="5"/>
      <c r="E4" s="5"/>
      <c r="F4" s="6"/>
      <c r="G4" s="5" t="s">
        <v>4</v>
      </c>
      <c r="H4" s="5"/>
      <c r="I4" s="5"/>
      <c r="J4" s="5"/>
      <c r="K4" s="6"/>
      <c r="L4" s="4"/>
      <c r="M4" s="5" t="s">
        <v>3</v>
      </c>
      <c r="N4" s="5"/>
      <c r="O4" s="5"/>
      <c r="P4" s="5"/>
      <c r="Q4" s="6"/>
      <c r="R4" s="5" t="s">
        <v>4</v>
      </c>
      <c r="S4" s="5"/>
      <c r="T4" s="5"/>
      <c r="U4" s="5"/>
      <c r="V4" s="6"/>
    </row>
    <row r="5" spans="1:22" ht="13.5" customHeight="1">
      <c r="A5" s="4"/>
      <c r="B5" s="11" t="s">
        <v>5</v>
      </c>
      <c r="C5" s="12"/>
      <c r="D5" s="13"/>
      <c r="E5" s="14"/>
      <c r="F5" s="11"/>
      <c r="G5" s="11" t="s">
        <v>5</v>
      </c>
      <c r="H5" s="12"/>
      <c r="I5" s="13"/>
      <c r="J5" s="14"/>
      <c r="K5" s="11"/>
      <c r="L5" s="4"/>
      <c r="M5" s="11" t="s">
        <v>5</v>
      </c>
      <c r="N5" s="12"/>
      <c r="O5" s="13"/>
      <c r="P5" s="14"/>
      <c r="Q5" s="11"/>
      <c r="R5" s="11" t="s">
        <v>5</v>
      </c>
      <c r="S5" s="12"/>
      <c r="T5" s="13"/>
      <c r="U5" s="14"/>
      <c r="V5" s="11"/>
    </row>
    <row r="6" spans="1:22" ht="13.5" customHeight="1">
      <c r="A6" s="4"/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 t="s">
        <v>6</v>
      </c>
      <c r="I6" s="11" t="s">
        <v>7</v>
      </c>
      <c r="J6" s="11" t="s">
        <v>8</v>
      </c>
      <c r="K6" s="11" t="s">
        <v>9</v>
      </c>
      <c r="L6" s="4"/>
      <c r="M6" s="11"/>
      <c r="N6" s="11" t="s">
        <v>6</v>
      </c>
      <c r="O6" s="11" t="s">
        <v>7</v>
      </c>
      <c r="P6" s="11" t="s">
        <v>8</v>
      </c>
      <c r="Q6" s="11" t="s">
        <v>9</v>
      </c>
      <c r="R6" s="11"/>
      <c r="S6" s="11" t="s">
        <v>6</v>
      </c>
      <c r="T6" s="11" t="s">
        <v>7</v>
      </c>
      <c r="U6" s="11" t="s">
        <v>8</v>
      </c>
      <c r="V6" s="11" t="s">
        <v>9</v>
      </c>
    </row>
    <row r="7" spans="1:22" ht="13.5" customHeight="1">
      <c r="A7" s="7" t="s">
        <v>10</v>
      </c>
      <c r="B7" s="14" t="s">
        <v>11</v>
      </c>
      <c r="C7" s="14"/>
      <c r="D7" s="14" t="s">
        <v>12</v>
      </c>
      <c r="E7" s="14" t="s">
        <v>13</v>
      </c>
      <c r="F7" s="14"/>
      <c r="G7" s="14" t="s">
        <v>11</v>
      </c>
      <c r="H7" s="14"/>
      <c r="I7" s="14" t="s">
        <v>12</v>
      </c>
      <c r="J7" s="14" t="s">
        <v>13</v>
      </c>
      <c r="K7" s="14"/>
      <c r="L7" s="7" t="s">
        <v>10</v>
      </c>
      <c r="M7" s="14" t="s">
        <v>11</v>
      </c>
      <c r="N7" s="14"/>
      <c r="O7" s="14" t="s">
        <v>12</v>
      </c>
      <c r="P7" s="14" t="s">
        <v>13</v>
      </c>
      <c r="Q7" s="14"/>
      <c r="R7" s="14" t="s">
        <v>11</v>
      </c>
      <c r="S7" s="14"/>
      <c r="T7" s="14" t="s">
        <v>12</v>
      </c>
      <c r="U7" s="14" t="s">
        <v>13</v>
      </c>
      <c r="V7" s="14"/>
    </row>
    <row r="8" spans="1:22" ht="16.5" customHeight="1">
      <c r="A8" s="2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0" t="s">
        <v>30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6" customFormat="1" ht="13.5" customHeight="1">
      <c r="A9" s="8" t="s">
        <v>25</v>
      </c>
      <c r="B9" s="15">
        <v>338201</v>
      </c>
      <c r="C9" s="15">
        <v>283099</v>
      </c>
      <c r="D9" s="15">
        <v>272920</v>
      </c>
      <c r="E9" s="15">
        <v>10179</v>
      </c>
      <c r="F9" s="15">
        <v>55102</v>
      </c>
      <c r="G9" s="15">
        <v>79394</v>
      </c>
      <c r="H9" s="15">
        <v>78026</v>
      </c>
      <c r="I9" s="15">
        <v>76758</v>
      </c>
      <c r="J9" s="15">
        <v>1268</v>
      </c>
      <c r="K9" s="15">
        <v>1368</v>
      </c>
      <c r="L9" s="8" t="s">
        <v>25</v>
      </c>
      <c r="M9" s="15">
        <v>333629</v>
      </c>
      <c r="N9" s="15">
        <v>280576</v>
      </c>
      <c r="O9" s="15">
        <v>271524</v>
      </c>
      <c r="P9" s="15">
        <v>9052</v>
      </c>
      <c r="Q9" s="15">
        <v>53053</v>
      </c>
      <c r="R9" s="15">
        <v>113523</v>
      </c>
      <c r="S9" s="15">
        <v>112974</v>
      </c>
      <c r="T9" s="15">
        <v>110499</v>
      </c>
      <c r="U9" s="15">
        <v>2475</v>
      </c>
      <c r="V9" s="15">
        <v>549</v>
      </c>
    </row>
    <row r="10" spans="1:22" s="16" customFormat="1" ht="13.5" customHeight="1">
      <c r="A10" s="8" t="s">
        <v>28</v>
      </c>
      <c r="B10" s="15">
        <v>338879</v>
      </c>
      <c r="C10" s="15">
        <v>274889</v>
      </c>
      <c r="D10" s="15">
        <v>262659</v>
      </c>
      <c r="E10" s="15">
        <v>12230</v>
      </c>
      <c r="F10" s="15">
        <v>63990</v>
      </c>
      <c r="G10" s="15">
        <v>72235</v>
      </c>
      <c r="H10" s="15">
        <v>70130</v>
      </c>
      <c r="I10" s="15">
        <v>69383</v>
      </c>
      <c r="J10" s="15">
        <v>747</v>
      </c>
      <c r="K10" s="15">
        <v>2105</v>
      </c>
      <c r="L10" s="8" t="s">
        <v>28</v>
      </c>
      <c r="M10" s="15">
        <v>346768</v>
      </c>
      <c r="N10" s="15">
        <v>275286</v>
      </c>
      <c r="O10" s="15">
        <v>264243</v>
      </c>
      <c r="P10" s="15">
        <v>11043</v>
      </c>
      <c r="Q10" s="15">
        <v>71482</v>
      </c>
      <c r="R10" s="15">
        <v>110653</v>
      </c>
      <c r="S10" s="15">
        <v>107585</v>
      </c>
      <c r="T10" s="15">
        <v>105432</v>
      </c>
      <c r="U10" s="15">
        <v>2153</v>
      </c>
      <c r="V10" s="15">
        <v>3068</v>
      </c>
    </row>
    <row r="11" spans="1:22" s="16" customFormat="1" ht="13.5" customHeight="1">
      <c r="A11" s="8" t="s">
        <v>29</v>
      </c>
      <c r="B11" s="15">
        <v>305209</v>
      </c>
      <c r="C11" s="15">
        <v>248507</v>
      </c>
      <c r="D11" s="15">
        <v>237695</v>
      </c>
      <c r="E11" s="15">
        <v>10812</v>
      </c>
      <c r="F11" s="15">
        <v>56702</v>
      </c>
      <c r="G11" s="15">
        <v>86143</v>
      </c>
      <c r="H11" s="15">
        <v>84447</v>
      </c>
      <c r="I11" s="15">
        <v>83363</v>
      </c>
      <c r="J11" s="15">
        <v>1084</v>
      </c>
      <c r="K11" s="15">
        <v>1696</v>
      </c>
      <c r="L11" s="8" t="s">
        <v>29</v>
      </c>
      <c r="M11" s="15">
        <v>288284</v>
      </c>
      <c r="N11" s="15">
        <v>245425</v>
      </c>
      <c r="O11" s="15">
        <v>234643</v>
      </c>
      <c r="P11" s="15">
        <v>10782</v>
      </c>
      <c r="Q11" s="15">
        <v>42859</v>
      </c>
      <c r="R11" s="15">
        <v>81105</v>
      </c>
      <c r="S11" s="15">
        <v>79338</v>
      </c>
      <c r="T11" s="15">
        <v>78064</v>
      </c>
      <c r="U11" s="15">
        <v>1274</v>
      </c>
      <c r="V11" s="15">
        <v>1767</v>
      </c>
    </row>
    <row r="12" spans="1:22" s="16" customFormat="1" ht="13.5" customHeight="1">
      <c r="A12" s="8" t="s">
        <v>43</v>
      </c>
      <c r="B12" s="15">
        <v>294760</v>
      </c>
      <c r="C12" s="15">
        <v>248816</v>
      </c>
      <c r="D12" s="15">
        <v>235968</v>
      </c>
      <c r="E12" s="15">
        <v>12848</v>
      </c>
      <c r="F12" s="15">
        <v>45944</v>
      </c>
      <c r="G12" s="15">
        <v>84004</v>
      </c>
      <c r="H12" s="15">
        <v>82313</v>
      </c>
      <c r="I12" s="15">
        <v>81547</v>
      </c>
      <c r="J12" s="15">
        <v>766</v>
      </c>
      <c r="K12" s="15">
        <v>1691</v>
      </c>
      <c r="L12" s="8" t="s">
        <v>43</v>
      </c>
      <c r="M12" s="15">
        <v>289747</v>
      </c>
      <c r="N12" s="15">
        <v>248832</v>
      </c>
      <c r="O12" s="15">
        <v>235658</v>
      </c>
      <c r="P12" s="15">
        <v>13174</v>
      </c>
      <c r="Q12" s="15">
        <v>40915</v>
      </c>
      <c r="R12" s="15">
        <v>85647</v>
      </c>
      <c r="S12" s="15">
        <v>83240</v>
      </c>
      <c r="T12" s="15">
        <v>80700</v>
      </c>
      <c r="U12" s="15">
        <v>2540</v>
      </c>
      <c r="V12" s="15">
        <v>2407</v>
      </c>
    </row>
    <row r="13" spans="1:22" s="16" customFormat="1" ht="13.5" customHeight="1">
      <c r="A13" s="8" t="s">
        <v>48</v>
      </c>
      <c r="B13" s="15">
        <f>C13+F13</f>
        <v>289895</v>
      </c>
      <c r="C13" s="15">
        <f>D13+E13</f>
        <v>249709</v>
      </c>
      <c r="D13" s="15">
        <v>243352</v>
      </c>
      <c r="E13" s="15">
        <v>6357</v>
      </c>
      <c r="F13" s="15">
        <v>40186</v>
      </c>
      <c r="G13" s="15">
        <f>H13+K13</f>
        <v>78690</v>
      </c>
      <c r="H13" s="15">
        <f>I13+J13</f>
        <v>77602</v>
      </c>
      <c r="I13" s="15">
        <v>76612</v>
      </c>
      <c r="J13" s="15">
        <v>990</v>
      </c>
      <c r="K13" s="15">
        <v>1088</v>
      </c>
      <c r="L13" s="8" t="s">
        <v>48</v>
      </c>
      <c r="M13" s="15">
        <f>N13+Q13</f>
        <v>329261</v>
      </c>
      <c r="N13" s="15">
        <f>O13+P13</f>
        <v>275725</v>
      </c>
      <c r="O13" s="15">
        <v>258816</v>
      </c>
      <c r="P13" s="15">
        <v>16909</v>
      </c>
      <c r="Q13" s="15">
        <v>53536</v>
      </c>
      <c r="R13" s="15">
        <f>S13+V13</f>
        <v>104853</v>
      </c>
      <c r="S13" s="15">
        <f>T13+U13</f>
        <v>103342</v>
      </c>
      <c r="T13" s="15">
        <v>101524</v>
      </c>
      <c r="U13" s="15">
        <v>1818</v>
      </c>
      <c r="V13" s="15">
        <v>1511</v>
      </c>
    </row>
    <row r="14" spans="1:22" s="16" customFormat="1" ht="13.5" customHeight="1">
      <c r="A14" s="25" t="s">
        <v>49</v>
      </c>
      <c r="B14" s="26">
        <f>C14+F14</f>
        <v>254805</v>
      </c>
      <c r="C14" s="26">
        <f>D14+E14</f>
        <v>253417</v>
      </c>
      <c r="D14" s="26">
        <v>245955</v>
      </c>
      <c r="E14" s="26">
        <v>7462</v>
      </c>
      <c r="F14" s="26">
        <v>1388</v>
      </c>
      <c r="G14" s="26">
        <f>H14+K14</f>
        <v>73123</v>
      </c>
      <c r="H14" s="26">
        <f>I14+J14</f>
        <v>70884</v>
      </c>
      <c r="I14" s="26">
        <v>70038</v>
      </c>
      <c r="J14" s="26">
        <v>846</v>
      </c>
      <c r="K14" s="26">
        <v>2239</v>
      </c>
      <c r="L14" s="25" t="s">
        <v>49</v>
      </c>
      <c r="M14" s="26">
        <f>N14+Q14</f>
        <v>280801</v>
      </c>
      <c r="N14" s="26">
        <f>O14+P14</f>
        <v>277277</v>
      </c>
      <c r="O14" s="26">
        <v>262198</v>
      </c>
      <c r="P14" s="26">
        <v>15079</v>
      </c>
      <c r="Q14" s="26">
        <v>3524</v>
      </c>
      <c r="R14" s="26">
        <f>S14+V14</f>
        <v>99225</v>
      </c>
      <c r="S14" s="26">
        <f>T14+U14</f>
        <v>97750</v>
      </c>
      <c r="T14" s="26">
        <v>94556</v>
      </c>
      <c r="U14" s="26">
        <v>3194</v>
      </c>
      <c r="V14" s="26">
        <v>1475</v>
      </c>
    </row>
    <row r="15" spans="1:22" s="16" customFormat="1" ht="13.5" customHeight="1">
      <c r="A15" s="8" t="s">
        <v>14</v>
      </c>
      <c r="B15" s="15">
        <f aca="true" t="shared" si="0" ref="B15:B25">C15+F15</f>
        <v>252165</v>
      </c>
      <c r="C15" s="15">
        <f aca="true" t="shared" si="1" ref="C15:C25">D15+E15</f>
        <v>252163</v>
      </c>
      <c r="D15" s="15">
        <v>245093</v>
      </c>
      <c r="E15" s="15">
        <v>7070</v>
      </c>
      <c r="F15" s="15">
        <v>2</v>
      </c>
      <c r="G15" s="15">
        <f aca="true" t="shared" si="2" ref="G15:G25">H15+K15</f>
        <v>72934</v>
      </c>
      <c r="H15" s="15">
        <f aca="true" t="shared" si="3" ref="H15:H25">I15+J15</f>
        <v>72934</v>
      </c>
      <c r="I15" s="15">
        <v>72225</v>
      </c>
      <c r="J15" s="15">
        <v>709</v>
      </c>
      <c r="K15" s="15">
        <v>0</v>
      </c>
      <c r="L15" s="8" t="s">
        <v>14</v>
      </c>
      <c r="M15" s="15">
        <f aca="true" t="shared" si="4" ref="M15:M25">N15+Q15</f>
        <v>284214</v>
      </c>
      <c r="N15" s="15">
        <f aca="true" t="shared" si="5" ref="N15:N25">O15+P15</f>
        <v>283016</v>
      </c>
      <c r="O15" s="15">
        <v>266711</v>
      </c>
      <c r="P15" s="15">
        <v>16305</v>
      </c>
      <c r="Q15" s="15">
        <v>1198</v>
      </c>
      <c r="R15" s="15">
        <f aca="true" t="shared" si="6" ref="R15:R25">S15+V15</f>
        <v>97028</v>
      </c>
      <c r="S15" s="15">
        <f aca="true" t="shared" si="7" ref="S15:S25">T15+U15</f>
        <v>97028</v>
      </c>
      <c r="T15" s="15">
        <v>95350</v>
      </c>
      <c r="U15" s="15">
        <v>1678</v>
      </c>
      <c r="V15" s="15">
        <v>0</v>
      </c>
    </row>
    <row r="16" spans="1:22" s="16" customFormat="1" ht="13.5" customHeight="1">
      <c r="A16" s="8" t="s">
        <v>15</v>
      </c>
      <c r="B16" s="15">
        <f t="shared" si="0"/>
        <v>253187</v>
      </c>
      <c r="C16" s="15">
        <f t="shared" si="1"/>
        <v>252723</v>
      </c>
      <c r="D16" s="15">
        <v>244771</v>
      </c>
      <c r="E16" s="15">
        <v>7952</v>
      </c>
      <c r="F16" s="15">
        <v>464</v>
      </c>
      <c r="G16" s="15">
        <f t="shared" si="2"/>
        <v>74963</v>
      </c>
      <c r="H16" s="15">
        <f t="shared" si="3"/>
        <v>74886</v>
      </c>
      <c r="I16" s="15">
        <v>74017</v>
      </c>
      <c r="J16" s="15">
        <v>869</v>
      </c>
      <c r="K16" s="15">
        <v>77</v>
      </c>
      <c r="L16" s="8" t="s">
        <v>15</v>
      </c>
      <c r="M16" s="15">
        <f t="shared" si="4"/>
        <v>278093</v>
      </c>
      <c r="N16" s="15">
        <f t="shared" si="5"/>
        <v>277377</v>
      </c>
      <c r="O16" s="15">
        <v>259387</v>
      </c>
      <c r="P16" s="15">
        <v>17990</v>
      </c>
      <c r="Q16" s="15">
        <v>716</v>
      </c>
      <c r="R16" s="15">
        <f t="shared" si="6"/>
        <v>112664</v>
      </c>
      <c r="S16" s="15">
        <f t="shared" si="7"/>
        <v>112664</v>
      </c>
      <c r="T16" s="15">
        <v>110469</v>
      </c>
      <c r="U16" s="15">
        <v>2195</v>
      </c>
      <c r="V16" s="15">
        <v>0</v>
      </c>
    </row>
    <row r="17" spans="1:22" s="16" customFormat="1" ht="13.5" customHeight="1">
      <c r="A17" s="8" t="s">
        <v>16</v>
      </c>
      <c r="B17" s="15">
        <f t="shared" si="0"/>
        <v>258010</v>
      </c>
      <c r="C17" s="15">
        <f t="shared" si="1"/>
        <v>252128</v>
      </c>
      <c r="D17" s="15">
        <v>245071</v>
      </c>
      <c r="E17" s="15">
        <v>7057</v>
      </c>
      <c r="F17" s="15">
        <v>5882</v>
      </c>
      <c r="G17" s="15">
        <f t="shared" si="2"/>
        <v>77914</v>
      </c>
      <c r="H17" s="15">
        <f t="shared" si="3"/>
        <v>77914</v>
      </c>
      <c r="I17" s="15">
        <v>77046</v>
      </c>
      <c r="J17" s="15">
        <v>868</v>
      </c>
      <c r="K17" s="15">
        <v>0</v>
      </c>
      <c r="L17" s="8" t="s">
        <v>16</v>
      </c>
      <c r="M17" s="15">
        <f t="shared" si="4"/>
        <v>278800</v>
      </c>
      <c r="N17" s="15">
        <f t="shared" si="5"/>
        <v>278567</v>
      </c>
      <c r="O17" s="15">
        <v>261826</v>
      </c>
      <c r="P17" s="15">
        <v>16741</v>
      </c>
      <c r="Q17" s="15">
        <v>233</v>
      </c>
      <c r="R17" s="15">
        <f t="shared" si="6"/>
        <v>97824</v>
      </c>
      <c r="S17" s="15">
        <f t="shared" si="7"/>
        <v>97824</v>
      </c>
      <c r="T17" s="15">
        <v>96189</v>
      </c>
      <c r="U17" s="15">
        <v>1635</v>
      </c>
      <c r="V17" s="15">
        <v>0</v>
      </c>
    </row>
    <row r="18" spans="1:22" s="16" customFormat="1" ht="13.5" customHeight="1">
      <c r="A18" s="8" t="s">
        <v>17</v>
      </c>
      <c r="B18" s="15">
        <f t="shared" si="0"/>
        <v>251221</v>
      </c>
      <c r="C18" s="15">
        <f t="shared" si="1"/>
        <v>250599</v>
      </c>
      <c r="D18" s="15">
        <v>242650</v>
      </c>
      <c r="E18" s="15">
        <v>7949</v>
      </c>
      <c r="F18" s="15">
        <v>622</v>
      </c>
      <c r="G18" s="15">
        <f t="shared" si="2"/>
        <v>74704</v>
      </c>
      <c r="H18" s="15">
        <f t="shared" si="3"/>
        <v>74704</v>
      </c>
      <c r="I18" s="15">
        <v>73690</v>
      </c>
      <c r="J18" s="15">
        <v>1014</v>
      </c>
      <c r="K18" s="15">
        <v>0</v>
      </c>
      <c r="L18" s="8" t="s">
        <v>17</v>
      </c>
      <c r="M18" s="15">
        <f t="shared" si="4"/>
        <v>281676</v>
      </c>
      <c r="N18" s="15">
        <f t="shared" si="5"/>
        <v>272540</v>
      </c>
      <c r="O18" s="15">
        <v>259271</v>
      </c>
      <c r="P18" s="15">
        <v>13269</v>
      </c>
      <c r="Q18" s="15">
        <v>9136</v>
      </c>
      <c r="R18" s="15">
        <f t="shared" si="6"/>
        <v>95844</v>
      </c>
      <c r="S18" s="15">
        <f t="shared" si="7"/>
        <v>92326</v>
      </c>
      <c r="T18" s="15">
        <v>90626</v>
      </c>
      <c r="U18" s="15">
        <v>1700</v>
      </c>
      <c r="V18" s="15">
        <v>3518</v>
      </c>
    </row>
    <row r="19" spans="1:22" s="16" customFormat="1" ht="13.5" customHeight="1">
      <c r="A19" s="8" t="s">
        <v>18</v>
      </c>
      <c r="B19" s="15">
        <f t="shared" si="0"/>
        <v>310211</v>
      </c>
      <c r="C19" s="15">
        <f t="shared" si="1"/>
        <v>256666</v>
      </c>
      <c r="D19" s="15">
        <v>249386</v>
      </c>
      <c r="E19" s="15">
        <v>7280</v>
      </c>
      <c r="F19" s="15">
        <v>53545</v>
      </c>
      <c r="G19" s="15">
        <f t="shared" si="2"/>
        <v>74103</v>
      </c>
      <c r="H19" s="15">
        <f t="shared" si="3"/>
        <v>73965</v>
      </c>
      <c r="I19" s="15">
        <v>73263</v>
      </c>
      <c r="J19" s="15">
        <v>702</v>
      </c>
      <c r="K19" s="15">
        <v>138</v>
      </c>
      <c r="L19" s="8" t="s">
        <v>18</v>
      </c>
      <c r="M19" s="15">
        <f t="shared" si="4"/>
        <v>453948</v>
      </c>
      <c r="N19" s="15">
        <f t="shared" si="5"/>
        <v>277584</v>
      </c>
      <c r="O19" s="15">
        <v>263746</v>
      </c>
      <c r="P19" s="15">
        <v>13838</v>
      </c>
      <c r="Q19" s="15">
        <v>176364</v>
      </c>
      <c r="R19" s="15">
        <f t="shared" si="6"/>
        <v>101887</v>
      </c>
      <c r="S19" s="15">
        <f t="shared" si="7"/>
        <v>99951</v>
      </c>
      <c r="T19" s="15">
        <v>98101</v>
      </c>
      <c r="U19" s="15">
        <v>1850</v>
      </c>
      <c r="V19" s="15">
        <v>1936</v>
      </c>
    </row>
    <row r="20" spans="1:22" s="16" customFormat="1" ht="13.5" customHeight="1">
      <c r="A20" s="8" t="s">
        <v>19</v>
      </c>
      <c r="B20" s="15">
        <f t="shared" si="0"/>
        <v>397150</v>
      </c>
      <c r="C20" s="15">
        <f t="shared" si="1"/>
        <v>248488</v>
      </c>
      <c r="D20" s="15">
        <v>244816</v>
      </c>
      <c r="E20" s="15">
        <v>3672</v>
      </c>
      <c r="F20" s="15">
        <v>148662</v>
      </c>
      <c r="G20" s="15">
        <f t="shared" si="2"/>
        <v>78388</v>
      </c>
      <c r="H20" s="15">
        <f t="shared" si="3"/>
        <v>77430</v>
      </c>
      <c r="I20" s="15">
        <v>76475</v>
      </c>
      <c r="J20" s="15">
        <v>955</v>
      </c>
      <c r="K20" s="15">
        <v>958</v>
      </c>
      <c r="L20" s="8" t="s">
        <v>19</v>
      </c>
      <c r="M20" s="15">
        <f t="shared" si="4"/>
        <v>383813</v>
      </c>
      <c r="N20" s="15">
        <f t="shared" si="5"/>
        <v>275609</v>
      </c>
      <c r="O20" s="15">
        <v>258151</v>
      </c>
      <c r="P20" s="15">
        <v>17458</v>
      </c>
      <c r="Q20" s="15">
        <v>108204</v>
      </c>
      <c r="R20" s="15">
        <f t="shared" si="6"/>
        <v>108262</v>
      </c>
      <c r="S20" s="15">
        <f t="shared" si="7"/>
        <v>107461</v>
      </c>
      <c r="T20" s="15">
        <v>105910</v>
      </c>
      <c r="U20" s="15">
        <v>1551</v>
      </c>
      <c r="V20" s="15">
        <v>801</v>
      </c>
    </row>
    <row r="21" spans="1:22" s="16" customFormat="1" ht="13.5" customHeight="1">
      <c r="A21" s="8" t="s">
        <v>20</v>
      </c>
      <c r="B21" s="15">
        <f t="shared" si="0"/>
        <v>276621</v>
      </c>
      <c r="C21" s="15">
        <f t="shared" si="1"/>
        <v>246833</v>
      </c>
      <c r="D21" s="15">
        <v>241251</v>
      </c>
      <c r="E21" s="15">
        <v>5582</v>
      </c>
      <c r="F21" s="15">
        <v>29788</v>
      </c>
      <c r="G21" s="15">
        <f t="shared" si="2"/>
        <v>92469</v>
      </c>
      <c r="H21" s="15">
        <f t="shared" si="3"/>
        <v>87955</v>
      </c>
      <c r="I21" s="15">
        <v>86685</v>
      </c>
      <c r="J21" s="15">
        <v>1270</v>
      </c>
      <c r="K21" s="15">
        <v>4514</v>
      </c>
      <c r="L21" s="8" t="s">
        <v>20</v>
      </c>
      <c r="M21" s="15">
        <f t="shared" si="4"/>
        <v>298896</v>
      </c>
      <c r="N21" s="15">
        <f t="shared" si="5"/>
        <v>277685</v>
      </c>
      <c r="O21" s="15">
        <v>260602</v>
      </c>
      <c r="P21" s="15">
        <v>17083</v>
      </c>
      <c r="Q21" s="15">
        <v>21211</v>
      </c>
      <c r="R21" s="15">
        <f t="shared" si="6"/>
        <v>109335</v>
      </c>
      <c r="S21" s="15">
        <f t="shared" si="7"/>
        <v>105403</v>
      </c>
      <c r="T21" s="15">
        <v>103714</v>
      </c>
      <c r="U21" s="15">
        <v>1689</v>
      </c>
      <c r="V21" s="15">
        <v>3932</v>
      </c>
    </row>
    <row r="22" spans="1:22" s="16" customFormat="1" ht="13.5" customHeight="1">
      <c r="A22" s="8" t="s">
        <v>21</v>
      </c>
      <c r="B22" s="15">
        <f t="shared" si="0"/>
        <v>248476</v>
      </c>
      <c r="C22" s="15">
        <f t="shared" si="1"/>
        <v>248476</v>
      </c>
      <c r="D22" s="15">
        <v>243077</v>
      </c>
      <c r="E22" s="15">
        <v>5399</v>
      </c>
      <c r="F22" s="15">
        <v>0</v>
      </c>
      <c r="G22" s="15">
        <f t="shared" si="2"/>
        <v>82535</v>
      </c>
      <c r="H22" s="15">
        <f t="shared" si="3"/>
        <v>82535</v>
      </c>
      <c r="I22" s="15">
        <v>81200</v>
      </c>
      <c r="J22" s="15">
        <v>1335</v>
      </c>
      <c r="K22" s="15">
        <v>0</v>
      </c>
      <c r="L22" s="8" t="s">
        <v>21</v>
      </c>
      <c r="M22" s="15">
        <f t="shared" si="4"/>
        <v>272971</v>
      </c>
      <c r="N22" s="15">
        <f t="shared" si="5"/>
        <v>272806</v>
      </c>
      <c r="O22" s="15">
        <v>255497</v>
      </c>
      <c r="P22" s="15">
        <v>17309</v>
      </c>
      <c r="Q22" s="15">
        <v>165</v>
      </c>
      <c r="R22" s="15">
        <f t="shared" si="6"/>
        <v>105564</v>
      </c>
      <c r="S22" s="15">
        <f t="shared" si="7"/>
        <v>105564</v>
      </c>
      <c r="T22" s="15">
        <v>103943</v>
      </c>
      <c r="U22" s="15">
        <v>1621</v>
      </c>
      <c r="V22" s="15">
        <v>0</v>
      </c>
    </row>
    <row r="23" spans="1:22" s="16" customFormat="1" ht="13.5" customHeight="1">
      <c r="A23" s="8" t="s">
        <v>22</v>
      </c>
      <c r="B23" s="15">
        <f t="shared" si="0"/>
        <v>248384</v>
      </c>
      <c r="C23" s="15">
        <f t="shared" si="1"/>
        <v>248108</v>
      </c>
      <c r="D23" s="15">
        <v>243186</v>
      </c>
      <c r="E23" s="15">
        <v>4922</v>
      </c>
      <c r="F23" s="15">
        <v>276</v>
      </c>
      <c r="G23" s="15">
        <f t="shared" si="2"/>
        <v>80464</v>
      </c>
      <c r="H23" s="15">
        <f t="shared" si="3"/>
        <v>80464</v>
      </c>
      <c r="I23" s="15">
        <v>79368</v>
      </c>
      <c r="J23" s="15">
        <v>1096</v>
      </c>
      <c r="K23" s="15">
        <v>0</v>
      </c>
      <c r="L23" s="8" t="s">
        <v>22</v>
      </c>
      <c r="M23" s="15">
        <f t="shared" si="4"/>
        <v>278875</v>
      </c>
      <c r="N23" s="15">
        <f t="shared" si="5"/>
        <v>278711</v>
      </c>
      <c r="O23" s="15">
        <v>260624</v>
      </c>
      <c r="P23" s="15">
        <v>18087</v>
      </c>
      <c r="Q23" s="15">
        <v>164</v>
      </c>
      <c r="R23" s="15">
        <f t="shared" si="6"/>
        <v>108017</v>
      </c>
      <c r="S23" s="15">
        <f t="shared" si="7"/>
        <v>108017</v>
      </c>
      <c r="T23" s="15">
        <v>106291</v>
      </c>
      <c r="U23" s="15">
        <v>1726</v>
      </c>
      <c r="V23" s="15">
        <v>0</v>
      </c>
    </row>
    <row r="24" spans="1:22" s="16" customFormat="1" ht="13.5" customHeight="1">
      <c r="A24" s="8" t="s">
        <v>23</v>
      </c>
      <c r="B24" s="15">
        <f t="shared" si="0"/>
        <v>259703</v>
      </c>
      <c r="C24" s="15">
        <f t="shared" si="1"/>
        <v>247535</v>
      </c>
      <c r="D24" s="15">
        <v>240477</v>
      </c>
      <c r="E24" s="15">
        <v>7058</v>
      </c>
      <c r="F24" s="15">
        <v>12168</v>
      </c>
      <c r="G24" s="15">
        <f t="shared" si="2"/>
        <v>81082</v>
      </c>
      <c r="H24" s="15">
        <f t="shared" si="3"/>
        <v>79814</v>
      </c>
      <c r="I24" s="15">
        <v>78590</v>
      </c>
      <c r="J24" s="15">
        <v>1224</v>
      </c>
      <c r="K24" s="15">
        <v>1268</v>
      </c>
      <c r="L24" s="8" t="s">
        <v>23</v>
      </c>
      <c r="M24" s="15">
        <f t="shared" si="4"/>
        <v>273307</v>
      </c>
      <c r="N24" s="15">
        <f t="shared" si="5"/>
        <v>273146</v>
      </c>
      <c r="O24" s="15">
        <v>252700</v>
      </c>
      <c r="P24" s="15">
        <v>20446</v>
      </c>
      <c r="Q24" s="15">
        <v>161</v>
      </c>
      <c r="R24" s="15">
        <f t="shared" si="6"/>
        <v>104057</v>
      </c>
      <c r="S24" s="15">
        <f t="shared" si="7"/>
        <v>104057</v>
      </c>
      <c r="T24" s="15">
        <v>102642</v>
      </c>
      <c r="U24" s="15">
        <v>1415</v>
      </c>
      <c r="V24" s="15">
        <v>0</v>
      </c>
    </row>
    <row r="25" spans="1:22" s="16" customFormat="1" ht="13.5" customHeight="1">
      <c r="A25" s="9" t="s">
        <v>24</v>
      </c>
      <c r="B25" s="23">
        <f t="shared" si="0"/>
        <v>431812</v>
      </c>
      <c r="C25" s="24">
        <f t="shared" si="1"/>
        <v>244043</v>
      </c>
      <c r="D25" s="24">
        <v>237562</v>
      </c>
      <c r="E25" s="24">
        <v>6481</v>
      </c>
      <c r="F25" s="24">
        <v>187769</v>
      </c>
      <c r="G25" s="23">
        <f t="shared" si="2"/>
        <v>93328</v>
      </c>
      <c r="H25" s="24">
        <f t="shared" si="3"/>
        <v>87554</v>
      </c>
      <c r="I25" s="24">
        <v>86112</v>
      </c>
      <c r="J25" s="24">
        <v>1442</v>
      </c>
      <c r="K25" s="24">
        <v>5774</v>
      </c>
      <c r="L25" s="9" t="s">
        <v>24</v>
      </c>
      <c r="M25" s="23">
        <f t="shared" si="4"/>
        <v>579369</v>
      </c>
      <c r="N25" s="24">
        <f t="shared" si="5"/>
        <v>264626</v>
      </c>
      <c r="O25" s="24">
        <v>245225</v>
      </c>
      <c r="P25" s="24">
        <v>19401</v>
      </c>
      <c r="Q25" s="24">
        <v>314743</v>
      </c>
      <c r="R25" s="23">
        <f t="shared" si="6"/>
        <v>116492</v>
      </c>
      <c r="S25" s="24">
        <f t="shared" si="7"/>
        <v>110167</v>
      </c>
      <c r="T25" s="24">
        <v>108592</v>
      </c>
      <c r="U25" s="24">
        <v>1575</v>
      </c>
      <c r="V25" s="24">
        <v>6325</v>
      </c>
    </row>
    <row r="26" spans="1:22" ht="16.5" customHeight="1">
      <c r="A26" s="20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 t="s">
        <v>31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16" customFormat="1" ht="13.5" customHeight="1">
      <c r="A27" s="8" t="s">
        <v>25</v>
      </c>
      <c r="B27" s="15">
        <v>288366</v>
      </c>
      <c r="C27" s="15">
        <v>243447</v>
      </c>
      <c r="D27" s="15">
        <v>222484</v>
      </c>
      <c r="E27" s="15">
        <v>20963</v>
      </c>
      <c r="F27" s="15">
        <v>44919</v>
      </c>
      <c r="G27" s="15">
        <v>63315</v>
      </c>
      <c r="H27" s="15">
        <v>61458</v>
      </c>
      <c r="I27" s="15">
        <v>60477</v>
      </c>
      <c r="J27" s="15">
        <v>981</v>
      </c>
      <c r="K27" s="15">
        <v>1857</v>
      </c>
      <c r="L27" s="8" t="s">
        <v>25</v>
      </c>
      <c r="M27" s="15">
        <v>326075</v>
      </c>
      <c r="N27" s="15">
        <v>272438</v>
      </c>
      <c r="O27" s="15">
        <v>260554</v>
      </c>
      <c r="P27" s="15">
        <v>11884</v>
      </c>
      <c r="Q27" s="15">
        <v>53637</v>
      </c>
      <c r="R27" s="15">
        <v>77657</v>
      </c>
      <c r="S27" s="15">
        <v>75285</v>
      </c>
      <c r="T27" s="15">
        <v>74826</v>
      </c>
      <c r="U27" s="15">
        <v>459</v>
      </c>
      <c r="V27" s="15">
        <v>2372</v>
      </c>
    </row>
    <row r="28" spans="1:22" s="16" customFormat="1" ht="13.5" customHeight="1">
      <c r="A28" s="8" t="s">
        <v>28</v>
      </c>
      <c r="B28" s="15">
        <v>294628</v>
      </c>
      <c r="C28" s="15">
        <v>242639</v>
      </c>
      <c r="D28" s="15">
        <v>218352</v>
      </c>
      <c r="E28" s="15">
        <v>24287</v>
      </c>
      <c r="F28" s="15">
        <v>51989</v>
      </c>
      <c r="G28" s="15">
        <v>63720</v>
      </c>
      <c r="H28" s="15">
        <v>61863</v>
      </c>
      <c r="I28" s="15">
        <v>60780</v>
      </c>
      <c r="J28" s="15">
        <v>1083</v>
      </c>
      <c r="K28" s="15">
        <v>1857</v>
      </c>
      <c r="L28" s="8" t="s">
        <v>28</v>
      </c>
      <c r="M28" s="15">
        <v>327753</v>
      </c>
      <c r="N28" s="15">
        <v>275906</v>
      </c>
      <c r="O28" s="15">
        <v>260689</v>
      </c>
      <c r="P28" s="15">
        <v>15217</v>
      </c>
      <c r="Q28" s="15">
        <v>51847</v>
      </c>
      <c r="R28" s="15">
        <v>81004</v>
      </c>
      <c r="S28" s="15">
        <v>78733</v>
      </c>
      <c r="T28" s="15">
        <v>78259</v>
      </c>
      <c r="U28" s="15">
        <v>474</v>
      </c>
      <c r="V28" s="15">
        <v>2271</v>
      </c>
    </row>
    <row r="29" spans="1:22" s="16" customFormat="1" ht="13.5" customHeight="1">
      <c r="A29" s="8" t="s">
        <v>29</v>
      </c>
      <c r="B29" s="15">
        <v>304179</v>
      </c>
      <c r="C29" s="15">
        <v>243051</v>
      </c>
      <c r="D29" s="15">
        <v>227817</v>
      </c>
      <c r="E29" s="15">
        <v>15234</v>
      </c>
      <c r="F29" s="15">
        <v>61128</v>
      </c>
      <c r="G29" s="15">
        <v>78248</v>
      </c>
      <c r="H29" s="15">
        <v>76513</v>
      </c>
      <c r="I29" s="15">
        <v>76002</v>
      </c>
      <c r="J29" s="15">
        <v>511</v>
      </c>
      <c r="K29" s="15">
        <v>1735</v>
      </c>
      <c r="L29" s="8" t="s">
        <v>29</v>
      </c>
      <c r="M29" s="15">
        <v>362250</v>
      </c>
      <c r="N29" s="15">
        <v>284797</v>
      </c>
      <c r="O29" s="15">
        <v>274382</v>
      </c>
      <c r="P29" s="15">
        <v>10415</v>
      </c>
      <c r="Q29" s="15">
        <v>77453</v>
      </c>
      <c r="R29" s="15">
        <v>81780</v>
      </c>
      <c r="S29" s="15">
        <v>79979</v>
      </c>
      <c r="T29" s="15">
        <v>78476</v>
      </c>
      <c r="U29" s="15">
        <v>1503</v>
      </c>
      <c r="V29" s="15">
        <v>1801</v>
      </c>
    </row>
    <row r="30" spans="1:22" s="16" customFormat="1" ht="13.5" customHeight="1">
      <c r="A30" s="8" t="s">
        <v>43</v>
      </c>
      <c r="B30" s="15">
        <v>307108</v>
      </c>
      <c r="C30" s="15">
        <v>246875</v>
      </c>
      <c r="D30" s="15">
        <v>231203</v>
      </c>
      <c r="E30" s="15">
        <v>15672</v>
      </c>
      <c r="F30" s="15">
        <v>60233</v>
      </c>
      <c r="G30" s="15">
        <v>79026</v>
      </c>
      <c r="H30" s="15">
        <v>77699</v>
      </c>
      <c r="I30" s="15">
        <v>77266</v>
      </c>
      <c r="J30" s="15">
        <v>433</v>
      </c>
      <c r="K30" s="15">
        <v>1327</v>
      </c>
      <c r="L30" s="8" t="s">
        <v>43</v>
      </c>
      <c r="M30" s="15">
        <v>342282</v>
      </c>
      <c r="N30" s="15">
        <v>280823</v>
      </c>
      <c r="O30" s="15">
        <v>266662</v>
      </c>
      <c r="P30" s="15">
        <v>14161</v>
      </c>
      <c r="Q30" s="15">
        <v>61459</v>
      </c>
      <c r="R30" s="15">
        <v>73995</v>
      </c>
      <c r="S30" s="15">
        <v>73716</v>
      </c>
      <c r="T30" s="15">
        <v>72533</v>
      </c>
      <c r="U30" s="15">
        <v>1183</v>
      </c>
      <c r="V30" s="15">
        <v>279</v>
      </c>
    </row>
    <row r="31" spans="1:22" s="16" customFormat="1" ht="13.5" customHeight="1">
      <c r="A31" s="8" t="s">
        <v>48</v>
      </c>
      <c r="B31" s="15">
        <f>C31+F31</f>
        <v>291554</v>
      </c>
      <c r="C31" s="15">
        <f>D31+E31</f>
        <v>254757</v>
      </c>
      <c r="D31" s="15">
        <v>239383</v>
      </c>
      <c r="E31" s="15">
        <v>15374</v>
      </c>
      <c r="F31" s="15">
        <v>36797</v>
      </c>
      <c r="G31" s="15">
        <f>H31+K31</f>
        <v>74997</v>
      </c>
      <c r="H31" s="15">
        <f>I31+J31</f>
        <v>71801</v>
      </c>
      <c r="I31" s="15">
        <v>71410</v>
      </c>
      <c r="J31" s="15">
        <v>391</v>
      </c>
      <c r="K31" s="15">
        <v>3196</v>
      </c>
      <c r="L31" s="8" t="s">
        <v>48</v>
      </c>
      <c r="M31" s="15">
        <f>N31+Q31</f>
        <v>318643</v>
      </c>
      <c r="N31" s="15">
        <f>O31+P31</f>
        <v>263154</v>
      </c>
      <c r="O31" s="15">
        <v>246599</v>
      </c>
      <c r="P31" s="15">
        <v>16555</v>
      </c>
      <c r="Q31" s="15">
        <v>55489</v>
      </c>
      <c r="R31" s="15">
        <f>S31+V31</f>
        <v>93751</v>
      </c>
      <c r="S31" s="15">
        <f>T31+U31</f>
        <v>91708</v>
      </c>
      <c r="T31" s="15">
        <v>90362</v>
      </c>
      <c r="U31" s="15">
        <v>1346</v>
      </c>
      <c r="V31" s="15">
        <v>2043</v>
      </c>
    </row>
    <row r="32" spans="1:22" s="16" customFormat="1" ht="13.5" customHeight="1">
      <c r="A32" s="25" t="s">
        <v>49</v>
      </c>
      <c r="B32" s="26">
        <f>C32+F32</f>
        <v>240965</v>
      </c>
      <c r="C32" s="26">
        <f>D32+E32</f>
        <v>239881</v>
      </c>
      <c r="D32" s="26">
        <v>222699</v>
      </c>
      <c r="E32" s="26">
        <v>17182</v>
      </c>
      <c r="F32" s="26">
        <v>1084</v>
      </c>
      <c r="G32" s="26">
        <f>H32+K32</f>
        <v>71693</v>
      </c>
      <c r="H32" s="26">
        <f>I32+J32</f>
        <v>71693</v>
      </c>
      <c r="I32" s="26">
        <v>71405</v>
      </c>
      <c r="J32" s="26">
        <v>288</v>
      </c>
      <c r="K32" s="26">
        <v>0</v>
      </c>
      <c r="L32" s="25" t="s">
        <v>49</v>
      </c>
      <c r="M32" s="26">
        <f>N32+Q32</f>
        <v>268156</v>
      </c>
      <c r="N32" s="26">
        <f>O32+P32</f>
        <v>267839</v>
      </c>
      <c r="O32" s="26">
        <v>249830</v>
      </c>
      <c r="P32" s="26">
        <v>18009</v>
      </c>
      <c r="Q32" s="26">
        <v>317</v>
      </c>
      <c r="R32" s="26">
        <f>S32+V32</f>
        <v>79384</v>
      </c>
      <c r="S32" s="26">
        <f>T32+U32</f>
        <v>79345</v>
      </c>
      <c r="T32" s="26">
        <v>78210</v>
      </c>
      <c r="U32" s="26">
        <v>1135</v>
      </c>
      <c r="V32" s="26">
        <v>39</v>
      </c>
    </row>
    <row r="33" spans="1:22" s="16" customFormat="1" ht="13.5" customHeight="1">
      <c r="A33" s="8" t="s">
        <v>14</v>
      </c>
      <c r="B33" s="15">
        <f aca="true" t="shared" si="8" ref="B33:B43">C33+F33</f>
        <v>224833</v>
      </c>
      <c r="C33" s="15">
        <f aca="true" t="shared" si="9" ref="C33:C43">D33+E33</f>
        <v>224833</v>
      </c>
      <c r="D33" s="15">
        <v>196638</v>
      </c>
      <c r="E33" s="15">
        <v>28195</v>
      </c>
      <c r="F33" s="15">
        <v>0</v>
      </c>
      <c r="G33" s="15">
        <f aca="true" t="shared" si="10" ref="G33:G43">H33+K33</f>
        <v>66184</v>
      </c>
      <c r="H33" s="15">
        <f aca="true" t="shared" si="11" ref="H33:H43">I33+J33</f>
        <v>66184</v>
      </c>
      <c r="I33" s="15">
        <v>65820</v>
      </c>
      <c r="J33" s="15">
        <v>364</v>
      </c>
      <c r="K33" s="15">
        <v>0</v>
      </c>
      <c r="L33" s="8" t="s">
        <v>14</v>
      </c>
      <c r="M33" s="15">
        <f aca="true" t="shared" si="12" ref="M33:M43">N33+Q33</f>
        <v>272749</v>
      </c>
      <c r="N33" s="15">
        <f aca="true" t="shared" si="13" ref="N33:N43">O33+P33</f>
        <v>266359</v>
      </c>
      <c r="O33" s="15">
        <v>246538</v>
      </c>
      <c r="P33" s="15">
        <v>19821</v>
      </c>
      <c r="Q33" s="15">
        <v>6390</v>
      </c>
      <c r="R33" s="15">
        <f aca="true" t="shared" si="14" ref="R33:R43">S33+V33</f>
        <v>85900</v>
      </c>
      <c r="S33" s="15">
        <f aca="true" t="shared" si="15" ref="S33:S43">T33+U33</f>
        <v>85900</v>
      </c>
      <c r="T33" s="15">
        <v>84492</v>
      </c>
      <c r="U33" s="15">
        <v>1408</v>
      </c>
      <c r="V33" s="15">
        <v>0</v>
      </c>
    </row>
    <row r="34" spans="1:22" s="16" customFormat="1" ht="13.5" customHeight="1">
      <c r="A34" s="8" t="s">
        <v>15</v>
      </c>
      <c r="B34" s="15">
        <f t="shared" si="8"/>
        <v>261547</v>
      </c>
      <c r="C34" s="15">
        <f t="shared" si="9"/>
        <v>258244</v>
      </c>
      <c r="D34" s="15">
        <v>242452</v>
      </c>
      <c r="E34" s="15">
        <v>15792</v>
      </c>
      <c r="F34" s="15">
        <v>3303</v>
      </c>
      <c r="G34" s="15">
        <f t="shared" si="10"/>
        <v>68266</v>
      </c>
      <c r="H34" s="15">
        <f t="shared" si="11"/>
        <v>68266</v>
      </c>
      <c r="I34" s="15">
        <v>68059</v>
      </c>
      <c r="J34" s="15">
        <v>207</v>
      </c>
      <c r="K34" s="15">
        <v>0</v>
      </c>
      <c r="L34" s="8" t="s">
        <v>15</v>
      </c>
      <c r="M34" s="15">
        <f t="shared" si="12"/>
        <v>265885</v>
      </c>
      <c r="N34" s="15">
        <f t="shared" si="13"/>
        <v>265833</v>
      </c>
      <c r="O34" s="15">
        <v>245089</v>
      </c>
      <c r="P34" s="15">
        <v>20744</v>
      </c>
      <c r="Q34" s="15">
        <v>52</v>
      </c>
      <c r="R34" s="15">
        <f t="shared" si="14"/>
        <v>87316</v>
      </c>
      <c r="S34" s="15">
        <f t="shared" si="15"/>
        <v>87316</v>
      </c>
      <c r="T34" s="15">
        <v>85706</v>
      </c>
      <c r="U34" s="15">
        <v>1610</v>
      </c>
      <c r="V34" s="15">
        <v>0</v>
      </c>
    </row>
    <row r="35" spans="1:22" s="16" customFormat="1" ht="13.5" customHeight="1">
      <c r="A35" s="8" t="s">
        <v>16</v>
      </c>
      <c r="B35" s="15">
        <f t="shared" si="8"/>
        <v>276232</v>
      </c>
      <c r="C35" s="15">
        <f t="shared" si="9"/>
        <v>274454</v>
      </c>
      <c r="D35" s="15">
        <v>261709</v>
      </c>
      <c r="E35" s="15">
        <v>12745</v>
      </c>
      <c r="F35" s="15">
        <v>1778</v>
      </c>
      <c r="G35" s="15">
        <f t="shared" si="10"/>
        <v>68858</v>
      </c>
      <c r="H35" s="15">
        <f t="shared" si="11"/>
        <v>68858</v>
      </c>
      <c r="I35" s="15">
        <v>68179</v>
      </c>
      <c r="J35" s="15">
        <v>679</v>
      </c>
      <c r="K35" s="15">
        <v>0</v>
      </c>
      <c r="L35" s="8" t="s">
        <v>16</v>
      </c>
      <c r="M35" s="15">
        <f t="shared" si="12"/>
        <v>276758</v>
      </c>
      <c r="N35" s="15">
        <f t="shared" si="13"/>
        <v>275056</v>
      </c>
      <c r="O35" s="15">
        <v>255544</v>
      </c>
      <c r="P35" s="15">
        <v>19512</v>
      </c>
      <c r="Q35" s="15">
        <v>1702</v>
      </c>
      <c r="R35" s="15">
        <f t="shared" si="14"/>
        <v>94548</v>
      </c>
      <c r="S35" s="15">
        <f t="shared" si="15"/>
        <v>94460</v>
      </c>
      <c r="T35" s="15">
        <v>92627</v>
      </c>
      <c r="U35" s="15">
        <v>1833</v>
      </c>
      <c r="V35" s="15">
        <v>88</v>
      </c>
    </row>
    <row r="36" spans="1:22" s="16" customFormat="1" ht="13.5" customHeight="1">
      <c r="A36" s="8" t="s">
        <v>17</v>
      </c>
      <c r="B36" s="15">
        <f t="shared" si="8"/>
        <v>264951</v>
      </c>
      <c r="C36" s="15">
        <f t="shared" si="9"/>
        <v>263088</v>
      </c>
      <c r="D36" s="15">
        <v>249228</v>
      </c>
      <c r="E36" s="15">
        <v>13860</v>
      </c>
      <c r="F36" s="15">
        <v>1863</v>
      </c>
      <c r="G36" s="15">
        <f t="shared" si="10"/>
        <v>80696</v>
      </c>
      <c r="H36" s="15">
        <f t="shared" si="11"/>
        <v>80684</v>
      </c>
      <c r="I36" s="15">
        <v>79845</v>
      </c>
      <c r="J36" s="15">
        <v>839</v>
      </c>
      <c r="K36" s="15">
        <v>12</v>
      </c>
      <c r="L36" s="8" t="s">
        <v>17</v>
      </c>
      <c r="M36" s="15">
        <f t="shared" si="12"/>
        <v>265244</v>
      </c>
      <c r="N36" s="15">
        <f t="shared" si="13"/>
        <v>265077</v>
      </c>
      <c r="O36" s="15">
        <v>250142</v>
      </c>
      <c r="P36" s="15">
        <v>14935</v>
      </c>
      <c r="Q36" s="15">
        <v>167</v>
      </c>
      <c r="R36" s="15">
        <f t="shared" si="14"/>
        <v>95719</v>
      </c>
      <c r="S36" s="15">
        <f t="shared" si="15"/>
        <v>95698</v>
      </c>
      <c r="T36" s="15">
        <v>94343</v>
      </c>
      <c r="U36" s="15">
        <v>1355</v>
      </c>
      <c r="V36" s="15">
        <v>21</v>
      </c>
    </row>
    <row r="37" spans="1:22" s="16" customFormat="1" ht="13.5" customHeight="1">
      <c r="A37" s="8" t="s">
        <v>18</v>
      </c>
      <c r="B37" s="15">
        <f t="shared" si="8"/>
        <v>327899</v>
      </c>
      <c r="C37" s="15">
        <f t="shared" si="9"/>
        <v>284381</v>
      </c>
      <c r="D37" s="15">
        <v>272534</v>
      </c>
      <c r="E37" s="15">
        <v>11847</v>
      </c>
      <c r="F37" s="15">
        <v>43518</v>
      </c>
      <c r="G37" s="15">
        <f t="shared" si="10"/>
        <v>82626</v>
      </c>
      <c r="H37" s="15">
        <f t="shared" si="11"/>
        <v>69848</v>
      </c>
      <c r="I37" s="15">
        <v>69661</v>
      </c>
      <c r="J37" s="15">
        <v>187</v>
      </c>
      <c r="K37" s="15">
        <v>12778</v>
      </c>
      <c r="L37" s="8" t="s">
        <v>18</v>
      </c>
      <c r="M37" s="15">
        <f t="shared" si="12"/>
        <v>504999</v>
      </c>
      <c r="N37" s="15">
        <f t="shared" si="13"/>
        <v>262848</v>
      </c>
      <c r="O37" s="15">
        <v>246834</v>
      </c>
      <c r="P37" s="15">
        <v>16014</v>
      </c>
      <c r="Q37" s="15">
        <v>242151</v>
      </c>
      <c r="R37" s="15">
        <f t="shared" si="14"/>
        <v>93661</v>
      </c>
      <c r="S37" s="15">
        <f t="shared" si="15"/>
        <v>87086</v>
      </c>
      <c r="T37" s="15">
        <v>86439</v>
      </c>
      <c r="U37" s="15">
        <v>647</v>
      </c>
      <c r="V37" s="15">
        <v>6575</v>
      </c>
    </row>
    <row r="38" spans="1:22" s="16" customFormat="1" ht="13.5" customHeight="1">
      <c r="A38" s="8" t="s">
        <v>19</v>
      </c>
      <c r="B38" s="15">
        <f t="shared" si="8"/>
        <v>420355</v>
      </c>
      <c r="C38" s="15">
        <f t="shared" si="9"/>
        <v>257625</v>
      </c>
      <c r="D38" s="15">
        <v>245265</v>
      </c>
      <c r="E38" s="15">
        <v>12360</v>
      </c>
      <c r="F38" s="15">
        <v>162730</v>
      </c>
      <c r="G38" s="15">
        <f t="shared" si="10"/>
        <v>76758</v>
      </c>
      <c r="H38" s="15">
        <f t="shared" si="11"/>
        <v>70418</v>
      </c>
      <c r="I38" s="15">
        <v>70096</v>
      </c>
      <c r="J38" s="15">
        <v>322</v>
      </c>
      <c r="K38" s="15">
        <v>6340</v>
      </c>
      <c r="L38" s="8" t="s">
        <v>19</v>
      </c>
      <c r="M38" s="15">
        <f t="shared" si="12"/>
        <v>307131</v>
      </c>
      <c r="N38" s="15">
        <f t="shared" si="13"/>
        <v>257079</v>
      </c>
      <c r="O38" s="15">
        <v>241465</v>
      </c>
      <c r="P38" s="15">
        <v>15614</v>
      </c>
      <c r="Q38" s="15">
        <v>50052</v>
      </c>
      <c r="R38" s="15">
        <f t="shared" si="14"/>
        <v>97632</v>
      </c>
      <c r="S38" s="15">
        <f t="shared" si="15"/>
        <v>94381</v>
      </c>
      <c r="T38" s="15">
        <v>93081</v>
      </c>
      <c r="U38" s="15">
        <v>1300</v>
      </c>
      <c r="V38" s="15">
        <v>3251</v>
      </c>
    </row>
    <row r="39" spans="1:22" s="16" customFormat="1" ht="13.5" customHeight="1">
      <c r="A39" s="8" t="s">
        <v>20</v>
      </c>
      <c r="B39" s="15">
        <f t="shared" si="8"/>
        <v>237836</v>
      </c>
      <c r="C39" s="15">
        <f t="shared" si="9"/>
        <v>232826</v>
      </c>
      <c r="D39" s="15">
        <v>221555</v>
      </c>
      <c r="E39" s="15">
        <v>11271</v>
      </c>
      <c r="F39" s="15">
        <v>5010</v>
      </c>
      <c r="G39" s="15">
        <f t="shared" si="10"/>
        <v>77463</v>
      </c>
      <c r="H39" s="15">
        <f t="shared" si="11"/>
        <v>77234</v>
      </c>
      <c r="I39" s="15">
        <v>76693</v>
      </c>
      <c r="J39" s="15">
        <v>541</v>
      </c>
      <c r="K39" s="15">
        <v>229</v>
      </c>
      <c r="L39" s="8" t="s">
        <v>20</v>
      </c>
      <c r="M39" s="15">
        <f t="shared" si="12"/>
        <v>293237</v>
      </c>
      <c r="N39" s="15">
        <f t="shared" si="13"/>
        <v>263723</v>
      </c>
      <c r="O39" s="15">
        <v>246604</v>
      </c>
      <c r="P39" s="15">
        <v>17119</v>
      </c>
      <c r="Q39" s="15">
        <v>29514</v>
      </c>
      <c r="R39" s="15">
        <f t="shared" si="14"/>
        <v>91585</v>
      </c>
      <c r="S39" s="15">
        <f t="shared" si="15"/>
        <v>90162</v>
      </c>
      <c r="T39" s="15">
        <v>88160</v>
      </c>
      <c r="U39" s="15">
        <v>2002</v>
      </c>
      <c r="V39" s="15">
        <v>1423</v>
      </c>
    </row>
    <row r="40" spans="1:22" s="16" customFormat="1" ht="13.5" customHeight="1">
      <c r="A40" s="8" t="s">
        <v>21</v>
      </c>
      <c r="B40" s="15">
        <f t="shared" si="8"/>
        <v>262858</v>
      </c>
      <c r="C40" s="15">
        <f t="shared" si="9"/>
        <v>255721</v>
      </c>
      <c r="D40" s="15">
        <v>243129</v>
      </c>
      <c r="E40" s="15">
        <v>12592</v>
      </c>
      <c r="F40" s="15">
        <v>7137</v>
      </c>
      <c r="G40" s="15">
        <f t="shared" si="10"/>
        <v>69759</v>
      </c>
      <c r="H40" s="15">
        <f t="shared" si="11"/>
        <v>69759</v>
      </c>
      <c r="I40" s="15">
        <v>69542</v>
      </c>
      <c r="J40" s="15">
        <v>217</v>
      </c>
      <c r="K40" s="15">
        <v>0</v>
      </c>
      <c r="L40" s="8" t="s">
        <v>21</v>
      </c>
      <c r="M40" s="15">
        <f t="shared" si="12"/>
        <v>263318</v>
      </c>
      <c r="N40" s="15">
        <f t="shared" si="13"/>
        <v>263278</v>
      </c>
      <c r="O40" s="15">
        <v>248328</v>
      </c>
      <c r="P40" s="15">
        <v>14950</v>
      </c>
      <c r="Q40" s="15">
        <v>40</v>
      </c>
      <c r="R40" s="15">
        <f t="shared" si="14"/>
        <v>90485</v>
      </c>
      <c r="S40" s="15">
        <f t="shared" si="15"/>
        <v>90485</v>
      </c>
      <c r="T40" s="15">
        <v>88986</v>
      </c>
      <c r="U40" s="15">
        <v>1499</v>
      </c>
      <c r="V40" s="15">
        <v>0</v>
      </c>
    </row>
    <row r="41" spans="1:22" s="16" customFormat="1" ht="13.5" customHeight="1">
      <c r="A41" s="8" t="s">
        <v>22</v>
      </c>
      <c r="B41" s="15">
        <f t="shared" si="8"/>
        <v>259552</v>
      </c>
      <c r="C41" s="15">
        <f t="shared" si="9"/>
        <v>259552</v>
      </c>
      <c r="D41" s="15">
        <v>245682</v>
      </c>
      <c r="E41" s="15">
        <v>13870</v>
      </c>
      <c r="F41" s="15">
        <v>0</v>
      </c>
      <c r="G41" s="15">
        <f t="shared" si="10"/>
        <v>73038</v>
      </c>
      <c r="H41" s="15">
        <f t="shared" si="11"/>
        <v>73038</v>
      </c>
      <c r="I41" s="15">
        <v>72800</v>
      </c>
      <c r="J41" s="15">
        <v>238</v>
      </c>
      <c r="K41" s="15">
        <v>0</v>
      </c>
      <c r="L41" s="8" t="s">
        <v>22</v>
      </c>
      <c r="M41" s="15">
        <f t="shared" si="12"/>
        <v>253340</v>
      </c>
      <c r="N41" s="15">
        <f t="shared" si="13"/>
        <v>253017</v>
      </c>
      <c r="O41" s="15">
        <v>239206</v>
      </c>
      <c r="P41" s="15">
        <v>13811</v>
      </c>
      <c r="Q41" s="15">
        <v>323</v>
      </c>
      <c r="R41" s="15">
        <f t="shared" si="14"/>
        <v>99186</v>
      </c>
      <c r="S41" s="15">
        <f t="shared" si="15"/>
        <v>99162</v>
      </c>
      <c r="T41" s="15">
        <v>97713</v>
      </c>
      <c r="U41" s="15">
        <v>1449</v>
      </c>
      <c r="V41" s="15">
        <v>24</v>
      </c>
    </row>
    <row r="42" spans="1:22" s="16" customFormat="1" ht="13.5" customHeight="1">
      <c r="A42" s="8" t="s">
        <v>23</v>
      </c>
      <c r="B42" s="15">
        <f t="shared" si="8"/>
        <v>257524</v>
      </c>
      <c r="C42" s="15">
        <f t="shared" si="9"/>
        <v>257524</v>
      </c>
      <c r="D42" s="15">
        <v>244935</v>
      </c>
      <c r="E42" s="15">
        <v>12589</v>
      </c>
      <c r="F42" s="15">
        <v>0</v>
      </c>
      <c r="G42" s="15">
        <f t="shared" si="10"/>
        <v>70089</v>
      </c>
      <c r="H42" s="15">
        <f t="shared" si="11"/>
        <v>70089</v>
      </c>
      <c r="I42" s="15">
        <v>69916</v>
      </c>
      <c r="J42" s="15">
        <v>173</v>
      </c>
      <c r="K42" s="15">
        <v>0</v>
      </c>
      <c r="L42" s="8" t="s">
        <v>23</v>
      </c>
      <c r="M42" s="15">
        <f t="shared" si="12"/>
        <v>254052</v>
      </c>
      <c r="N42" s="15">
        <f t="shared" si="13"/>
        <v>253691</v>
      </c>
      <c r="O42" s="15">
        <v>240335</v>
      </c>
      <c r="P42" s="15">
        <v>13356</v>
      </c>
      <c r="Q42" s="15">
        <v>361</v>
      </c>
      <c r="R42" s="15">
        <f t="shared" si="14"/>
        <v>109729</v>
      </c>
      <c r="S42" s="15">
        <f t="shared" si="15"/>
        <v>109729</v>
      </c>
      <c r="T42" s="15">
        <v>108972</v>
      </c>
      <c r="U42" s="15">
        <v>757</v>
      </c>
      <c r="V42" s="15">
        <v>0</v>
      </c>
    </row>
    <row r="43" spans="1:22" s="16" customFormat="1" ht="13.5" customHeight="1">
      <c r="A43" s="9" t="s">
        <v>24</v>
      </c>
      <c r="B43" s="23">
        <f t="shared" si="8"/>
        <v>501318</v>
      </c>
      <c r="C43" s="24">
        <f t="shared" si="9"/>
        <v>262752</v>
      </c>
      <c r="D43" s="24">
        <v>243933</v>
      </c>
      <c r="E43" s="24">
        <v>18819</v>
      </c>
      <c r="F43" s="24">
        <v>238566</v>
      </c>
      <c r="G43" s="23">
        <f t="shared" si="10"/>
        <v>92497</v>
      </c>
      <c r="H43" s="24">
        <f t="shared" si="11"/>
        <v>74904</v>
      </c>
      <c r="I43" s="24">
        <v>74322</v>
      </c>
      <c r="J43" s="24">
        <v>582</v>
      </c>
      <c r="K43" s="24">
        <v>17593</v>
      </c>
      <c r="L43" s="9" t="s">
        <v>24</v>
      </c>
      <c r="M43" s="23">
        <f t="shared" si="12"/>
        <v>603826</v>
      </c>
      <c r="N43" s="24">
        <f t="shared" si="13"/>
        <v>264871</v>
      </c>
      <c r="O43" s="24">
        <v>249863</v>
      </c>
      <c r="P43" s="24">
        <v>15008</v>
      </c>
      <c r="Q43" s="24">
        <v>338955</v>
      </c>
      <c r="R43" s="23">
        <f t="shared" si="14"/>
        <v>100889</v>
      </c>
      <c r="S43" s="24">
        <f t="shared" si="15"/>
        <v>88679</v>
      </c>
      <c r="T43" s="24">
        <v>87553</v>
      </c>
      <c r="U43" s="24">
        <v>1126</v>
      </c>
      <c r="V43" s="24">
        <v>12210</v>
      </c>
    </row>
    <row r="44" spans="1:22" ht="16.5" customHeight="1">
      <c r="A44" s="20" t="s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 t="s">
        <v>32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16" customFormat="1" ht="13.5" customHeight="1">
      <c r="A45" s="8" t="s">
        <v>25</v>
      </c>
      <c r="B45" s="15">
        <v>375193</v>
      </c>
      <c r="C45" s="15">
        <v>296412</v>
      </c>
      <c r="D45" s="15">
        <v>284450</v>
      </c>
      <c r="E45" s="15">
        <v>11962</v>
      </c>
      <c r="F45" s="15">
        <v>78781</v>
      </c>
      <c r="G45" s="15">
        <v>78388</v>
      </c>
      <c r="H45" s="15">
        <v>76322</v>
      </c>
      <c r="I45" s="15">
        <v>75421</v>
      </c>
      <c r="J45" s="15">
        <v>901</v>
      </c>
      <c r="K45" s="15">
        <v>2066</v>
      </c>
      <c r="L45" s="8" t="s">
        <v>25</v>
      </c>
      <c r="M45" s="15">
        <v>344067</v>
      </c>
      <c r="N45" s="15">
        <v>269895</v>
      </c>
      <c r="O45" s="15">
        <v>239468</v>
      </c>
      <c r="P45" s="15">
        <v>30427</v>
      </c>
      <c r="Q45" s="15">
        <v>74172</v>
      </c>
      <c r="R45" s="15">
        <v>78451</v>
      </c>
      <c r="S45" s="15">
        <v>76053</v>
      </c>
      <c r="T45" s="15">
        <v>71532</v>
      </c>
      <c r="U45" s="15">
        <v>4521</v>
      </c>
      <c r="V45" s="15">
        <v>2398</v>
      </c>
    </row>
    <row r="46" spans="1:22" s="16" customFormat="1" ht="13.5" customHeight="1">
      <c r="A46" s="8" t="s">
        <v>28</v>
      </c>
      <c r="B46" s="15">
        <v>378077</v>
      </c>
      <c r="C46" s="15">
        <v>301455</v>
      </c>
      <c r="D46" s="15">
        <v>289858</v>
      </c>
      <c r="E46" s="15">
        <v>11597</v>
      </c>
      <c r="F46" s="15">
        <v>76622</v>
      </c>
      <c r="G46" s="15">
        <v>79336</v>
      </c>
      <c r="H46" s="15">
        <v>77559</v>
      </c>
      <c r="I46" s="15">
        <v>76290</v>
      </c>
      <c r="J46" s="15">
        <v>1269</v>
      </c>
      <c r="K46" s="15">
        <v>1777</v>
      </c>
      <c r="L46" s="8" t="s">
        <v>28</v>
      </c>
      <c r="M46" s="15">
        <v>351091</v>
      </c>
      <c r="N46" s="15">
        <v>274484</v>
      </c>
      <c r="O46" s="15">
        <v>245690</v>
      </c>
      <c r="P46" s="15">
        <v>28794</v>
      </c>
      <c r="Q46" s="15">
        <v>76607</v>
      </c>
      <c r="R46" s="15">
        <v>78310</v>
      </c>
      <c r="S46" s="15">
        <v>75960</v>
      </c>
      <c r="T46" s="15">
        <v>71542</v>
      </c>
      <c r="U46" s="15">
        <v>4418</v>
      </c>
      <c r="V46" s="15">
        <v>2350</v>
      </c>
    </row>
    <row r="47" spans="1:22" s="16" customFormat="1" ht="13.5" customHeight="1">
      <c r="A47" s="8" t="s">
        <v>29</v>
      </c>
      <c r="B47" s="15">
        <v>416315</v>
      </c>
      <c r="C47" s="15">
        <v>320804</v>
      </c>
      <c r="D47" s="15">
        <v>311359</v>
      </c>
      <c r="E47" s="15">
        <v>9445</v>
      </c>
      <c r="F47" s="15">
        <v>95511</v>
      </c>
      <c r="G47" s="15">
        <v>115654</v>
      </c>
      <c r="H47" s="15">
        <v>109183</v>
      </c>
      <c r="I47" s="15">
        <v>104898</v>
      </c>
      <c r="J47" s="15">
        <v>4285</v>
      </c>
      <c r="K47" s="15">
        <v>6471</v>
      </c>
      <c r="L47" s="8" t="s">
        <v>29</v>
      </c>
      <c r="M47" s="15">
        <v>379962</v>
      </c>
      <c r="N47" s="15">
        <v>295782</v>
      </c>
      <c r="O47" s="15">
        <v>266276</v>
      </c>
      <c r="P47" s="15">
        <v>29506</v>
      </c>
      <c r="Q47" s="15">
        <v>84180</v>
      </c>
      <c r="R47" s="15">
        <v>83943</v>
      </c>
      <c r="S47" s="15">
        <v>81151</v>
      </c>
      <c r="T47" s="15">
        <v>77053</v>
      </c>
      <c r="U47" s="15">
        <v>4098</v>
      </c>
      <c r="V47" s="15">
        <v>2792</v>
      </c>
    </row>
    <row r="48" spans="1:22" s="16" customFormat="1" ht="13.5" customHeight="1">
      <c r="A48" s="8" t="s">
        <v>43</v>
      </c>
      <c r="B48" s="15">
        <v>404838</v>
      </c>
      <c r="C48" s="15">
        <v>315299</v>
      </c>
      <c r="D48" s="15">
        <v>306096</v>
      </c>
      <c r="E48" s="15">
        <v>9203</v>
      </c>
      <c r="F48" s="15">
        <v>89539</v>
      </c>
      <c r="G48" s="15">
        <v>118515</v>
      </c>
      <c r="H48" s="15">
        <v>112249</v>
      </c>
      <c r="I48" s="15">
        <v>106917</v>
      </c>
      <c r="J48" s="15">
        <v>5332</v>
      </c>
      <c r="K48" s="15">
        <v>6266</v>
      </c>
      <c r="L48" s="8" t="s">
        <v>43</v>
      </c>
      <c r="M48" s="15">
        <v>371773</v>
      </c>
      <c r="N48" s="15">
        <v>289696</v>
      </c>
      <c r="O48" s="15">
        <v>263267</v>
      </c>
      <c r="P48" s="15">
        <v>26429</v>
      </c>
      <c r="Q48" s="15">
        <v>82077</v>
      </c>
      <c r="R48" s="15">
        <v>81869</v>
      </c>
      <c r="S48" s="15">
        <v>78893</v>
      </c>
      <c r="T48" s="15">
        <v>73574</v>
      </c>
      <c r="U48" s="15">
        <v>5319</v>
      </c>
      <c r="V48" s="15">
        <v>2976</v>
      </c>
    </row>
    <row r="49" spans="1:22" s="16" customFormat="1" ht="13.5" customHeight="1">
      <c r="A49" s="8" t="s">
        <v>48</v>
      </c>
      <c r="B49" s="15">
        <f>C49+F49</f>
        <v>316938</v>
      </c>
      <c r="C49" s="15">
        <f>D49+E49</f>
        <v>260911</v>
      </c>
      <c r="D49" s="15">
        <v>249875</v>
      </c>
      <c r="E49" s="15">
        <v>11036</v>
      </c>
      <c r="F49" s="15">
        <v>56027</v>
      </c>
      <c r="G49" s="15">
        <f>H49+K49</f>
        <v>90674</v>
      </c>
      <c r="H49" s="15">
        <f>I49+J49</f>
        <v>88477</v>
      </c>
      <c r="I49" s="15">
        <v>86319</v>
      </c>
      <c r="J49" s="15">
        <v>2158</v>
      </c>
      <c r="K49" s="15">
        <v>2197</v>
      </c>
      <c r="L49" s="8" t="s">
        <v>48</v>
      </c>
      <c r="M49" s="15">
        <f>N49+Q49</f>
        <v>303775</v>
      </c>
      <c r="N49" s="15">
        <f>O49+P49</f>
        <v>255408</v>
      </c>
      <c r="O49" s="15">
        <v>234920</v>
      </c>
      <c r="P49" s="15">
        <v>20488</v>
      </c>
      <c r="Q49" s="15">
        <v>48367</v>
      </c>
      <c r="R49" s="15">
        <f>S49+V49</f>
        <v>90095</v>
      </c>
      <c r="S49" s="15">
        <f>T49+U49</f>
        <v>87767</v>
      </c>
      <c r="T49" s="15">
        <v>85330</v>
      </c>
      <c r="U49" s="15">
        <v>2437</v>
      </c>
      <c r="V49" s="15">
        <v>2328</v>
      </c>
    </row>
    <row r="50" spans="1:22" s="16" customFormat="1" ht="13.5" customHeight="1">
      <c r="A50" s="25" t="s">
        <v>49</v>
      </c>
      <c r="B50" s="26">
        <f>C50+F50</f>
        <v>268965</v>
      </c>
      <c r="C50" s="26">
        <f>D50+E50</f>
        <v>268783</v>
      </c>
      <c r="D50" s="26">
        <v>255879</v>
      </c>
      <c r="E50" s="26">
        <v>12904</v>
      </c>
      <c r="F50" s="26">
        <v>182</v>
      </c>
      <c r="G50" s="26">
        <f>H50+K50</f>
        <v>88148</v>
      </c>
      <c r="H50" s="26">
        <f>I50+J50</f>
        <v>88148</v>
      </c>
      <c r="I50" s="26">
        <v>84674</v>
      </c>
      <c r="J50" s="26">
        <v>3474</v>
      </c>
      <c r="K50" s="26">
        <v>0</v>
      </c>
      <c r="L50" s="25" t="s">
        <v>49</v>
      </c>
      <c r="M50" s="26">
        <f>N50+Q50</f>
        <v>264533</v>
      </c>
      <c r="N50" s="26">
        <f>O50+P50</f>
        <v>263110</v>
      </c>
      <c r="O50" s="26">
        <v>233757</v>
      </c>
      <c r="P50" s="26">
        <v>29353</v>
      </c>
      <c r="Q50" s="26">
        <v>1423</v>
      </c>
      <c r="R50" s="26">
        <f>S50+V50</f>
        <v>89606</v>
      </c>
      <c r="S50" s="26">
        <f>T50+U50</f>
        <v>89491</v>
      </c>
      <c r="T50" s="26">
        <v>86460</v>
      </c>
      <c r="U50" s="26">
        <v>3031</v>
      </c>
      <c r="V50" s="26">
        <v>115</v>
      </c>
    </row>
    <row r="51" spans="1:22" s="16" customFormat="1" ht="13.5" customHeight="1">
      <c r="A51" s="8" t="s">
        <v>14</v>
      </c>
      <c r="B51" s="15">
        <f aca="true" t="shared" si="16" ref="B51:B61">C51+F51</f>
        <v>265922</v>
      </c>
      <c r="C51" s="15">
        <f aca="true" t="shared" si="17" ref="C51:C61">D51+E51</f>
        <v>259788</v>
      </c>
      <c r="D51" s="15">
        <v>248562</v>
      </c>
      <c r="E51" s="15">
        <v>11226</v>
      </c>
      <c r="F51" s="15">
        <v>6134</v>
      </c>
      <c r="G51" s="15">
        <f aca="true" t="shared" si="18" ref="G51:G60">H51+K51</f>
        <v>87934</v>
      </c>
      <c r="H51" s="15">
        <f aca="true" t="shared" si="19" ref="H51:H61">I51+J51</f>
        <v>83453</v>
      </c>
      <c r="I51" s="15">
        <v>81132</v>
      </c>
      <c r="J51" s="15">
        <v>2321</v>
      </c>
      <c r="K51" s="15">
        <v>4481</v>
      </c>
      <c r="L51" s="8" t="s">
        <v>14</v>
      </c>
      <c r="M51" s="15">
        <f aca="true" t="shared" si="20" ref="M51:M61">N51+Q51</f>
        <v>264232</v>
      </c>
      <c r="N51" s="15">
        <f aca="true" t="shared" si="21" ref="N51:N61">O51+P51</f>
        <v>264055</v>
      </c>
      <c r="O51" s="15">
        <v>239495</v>
      </c>
      <c r="P51" s="15">
        <v>24560</v>
      </c>
      <c r="Q51" s="15">
        <v>177</v>
      </c>
      <c r="R51" s="15">
        <f aca="true" t="shared" si="22" ref="R51:R61">S51+V51</f>
        <v>79928</v>
      </c>
      <c r="S51" s="15">
        <f aca="true" t="shared" si="23" ref="S51:S61">T51+U51</f>
        <v>79854</v>
      </c>
      <c r="T51" s="15">
        <v>77378</v>
      </c>
      <c r="U51" s="15">
        <v>2476</v>
      </c>
      <c r="V51" s="15">
        <v>74</v>
      </c>
    </row>
    <row r="52" spans="1:22" s="16" customFormat="1" ht="13.5" customHeight="1">
      <c r="A52" s="8" t="s">
        <v>15</v>
      </c>
      <c r="B52" s="15">
        <f t="shared" si="16"/>
        <v>259362</v>
      </c>
      <c r="C52" s="15">
        <f t="shared" si="17"/>
        <v>259362</v>
      </c>
      <c r="D52" s="15">
        <v>248546</v>
      </c>
      <c r="E52" s="15">
        <v>10816</v>
      </c>
      <c r="F52" s="15">
        <v>0</v>
      </c>
      <c r="G52" s="15">
        <f t="shared" si="18"/>
        <v>88994</v>
      </c>
      <c r="H52" s="15">
        <f t="shared" si="19"/>
        <v>88994</v>
      </c>
      <c r="I52" s="15">
        <v>86708</v>
      </c>
      <c r="J52" s="15">
        <v>2286</v>
      </c>
      <c r="K52" s="15">
        <v>0</v>
      </c>
      <c r="L52" s="8" t="s">
        <v>15</v>
      </c>
      <c r="M52" s="15">
        <f t="shared" si="20"/>
        <v>259998</v>
      </c>
      <c r="N52" s="15">
        <f t="shared" si="21"/>
        <v>259766</v>
      </c>
      <c r="O52" s="15">
        <v>242430</v>
      </c>
      <c r="P52" s="15">
        <v>17336</v>
      </c>
      <c r="Q52" s="15">
        <v>232</v>
      </c>
      <c r="R52" s="15">
        <f t="shared" si="22"/>
        <v>90536</v>
      </c>
      <c r="S52" s="15">
        <f t="shared" si="23"/>
        <v>90498</v>
      </c>
      <c r="T52" s="15">
        <v>88037</v>
      </c>
      <c r="U52" s="15">
        <v>2461</v>
      </c>
      <c r="V52" s="15">
        <v>38</v>
      </c>
    </row>
    <row r="53" spans="1:22" s="16" customFormat="1" ht="13.5" customHeight="1">
      <c r="A53" s="8" t="s">
        <v>16</v>
      </c>
      <c r="B53" s="15">
        <f t="shared" si="16"/>
        <v>261438</v>
      </c>
      <c r="C53" s="15">
        <f t="shared" si="17"/>
        <v>261329</v>
      </c>
      <c r="D53" s="15">
        <v>249261</v>
      </c>
      <c r="E53" s="15">
        <v>12068</v>
      </c>
      <c r="F53" s="15">
        <v>109</v>
      </c>
      <c r="G53" s="15">
        <f t="shared" si="18"/>
        <v>87245</v>
      </c>
      <c r="H53" s="15">
        <f t="shared" si="19"/>
        <v>87245</v>
      </c>
      <c r="I53" s="15">
        <v>85349</v>
      </c>
      <c r="J53" s="15">
        <v>1896</v>
      </c>
      <c r="K53" s="15">
        <v>0</v>
      </c>
      <c r="L53" s="8" t="s">
        <v>16</v>
      </c>
      <c r="M53" s="15">
        <f t="shared" si="20"/>
        <v>272810</v>
      </c>
      <c r="N53" s="15">
        <f t="shared" si="21"/>
        <v>262625</v>
      </c>
      <c r="O53" s="15">
        <v>239317</v>
      </c>
      <c r="P53" s="15">
        <v>23308</v>
      </c>
      <c r="Q53" s="15">
        <v>10185</v>
      </c>
      <c r="R53" s="15">
        <f t="shared" si="22"/>
        <v>84588</v>
      </c>
      <c r="S53" s="15">
        <f t="shared" si="23"/>
        <v>83840</v>
      </c>
      <c r="T53" s="15">
        <v>81103</v>
      </c>
      <c r="U53" s="15">
        <v>2737</v>
      </c>
      <c r="V53" s="15">
        <v>748</v>
      </c>
    </row>
    <row r="54" spans="1:22" s="16" customFormat="1" ht="13.5" customHeight="1">
      <c r="A54" s="8" t="s">
        <v>17</v>
      </c>
      <c r="B54" s="15">
        <f t="shared" si="16"/>
        <v>261332</v>
      </c>
      <c r="C54" s="15">
        <f t="shared" si="17"/>
        <v>261189</v>
      </c>
      <c r="D54" s="15">
        <v>250079</v>
      </c>
      <c r="E54" s="15">
        <v>11110</v>
      </c>
      <c r="F54" s="15">
        <v>143</v>
      </c>
      <c r="G54" s="15">
        <f t="shared" si="18"/>
        <v>90823</v>
      </c>
      <c r="H54" s="15">
        <f t="shared" si="19"/>
        <v>90822</v>
      </c>
      <c r="I54" s="15">
        <v>88561</v>
      </c>
      <c r="J54" s="15">
        <v>2261</v>
      </c>
      <c r="K54" s="15">
        <v>1</v>
      </c>
      <c r="L54" s="8" t="s">
        <v>17</v>
      </c>
      <c r="M54" s="15">
        <f t="shared" si="20"/>
        <v>297316</v>
      </c>
      <c r="N54" s="15">
        <f t="shared" si="21"/>
        <v>265137</v>
      </c>
      <c r="O54" s="15">
        <v>244010</v>
      </c>
      <c r="P54" s="15">
        <v>21127</v>
      </c>
      <c r="Q54" s="15">
        <v>32179</v>
      </c>
      <c r="R54" s="15">
        <f t="shared" si="22"/>
        <v>85976</v>
      </c>
      <c r="S54" s="15">
        <f t="shared" si="23"/>
        <v>85976</v>
      </c>
      <c r="T54" s="15">
        <v>83430</v>
      </c>
      <c r="U54" s="15">
        <v>2546</v>
      </c>
      <c r="V54" s="15">
        <v>0</v>
      </c>
    </row>
    <row r="55" spans="1:22" s="16" customFormat="1" ht="13.5" customHeight="1">
      <c r="A55" s="8" t="s">
        <v>18</v>
      </c>
      <c r="B55" s="15">
        <f t="shared" si="16"/>
        <v>335862</v>
      </c>
      <c r="C55" s="15">
        <f t="shared" si="17"/>
        <v>267539</v>
      </c>
      <c r="D55" s="15">
        <v>257249</v>
      </c>
      <c r="E55" s="15">
        <v>10290</v>
      </c>
      <c r="F55" s="15">
        <v>68323</v>
      </c>
      <c r="G55" s="15">
        <f t="shared" si="18"/>
        <v>83558</v>
      </c>
      <c r="H55" s="15">
        <f t="shared" si="19"/>
        <v>83484</v>
      </c>
      <c r="I55" s="15">
        <v>82076</v>
      </c>
      <c r="J55" s="15">
        <v>1408</v>
      </c>
      <c r="K55" s="15">
        <v>74</v>
      </c>
      <c r="L55" s="8" t="s">
        <v>18</v>
      </c>
      <c r="M55" s="15">
        <f t="shared" si="20"/>
        <v>481492</v>
      </c>
      <c r="N55" s="15">
        <f t="shared" si="21"/>
        <v>248528</v>
      </c>
      <c r="O55" s="15">
        <v>231077</v>
      </c>
      <c r="P55" s="15">
        <v>17451</v>
      </c>
      <c r="Q55" s="15">
        <v>232964</v>
      </c>
      <c r="R55" s="15">
        <f t="shared" si="22"/>
        <v>97436</v>
      </c>
      <c r="S55" s="15">
        <f t="shared" si="23"/>
        <v>87619</v>
      </c>
      <c r="T55" s="15">
        <v>85492</v>
      </c>
      <c r="U55" s="15">
        <v>2127</v>
      </c>
      <c r="V55" s="15">
        <v>9817</v>
      </c>
    </row>
    <row r="56" spans="1:22" s="16" customFormat="1" ht="13.5" customHeight="1">
      <c r="A56" s="8" t="s">
        <v>19</v>
      </c>
      <c r="B56" s="15">
        <f t="shared" si="16"/>
        <v>413934</v>
      </c>
      <c r="C56" s="15">
        <f t="shared" si="17"/>
        <v>262357</v>
      </c>
      <c r="D56" s="15">
        <v>251641</v>
      </c>
      <c r="E56" s="15">
        <v>10716</v>
      </c>
      <c r="F56" s="15">
        <v>151577</v>
      </c>
      <c r="G56" s="15">
        <f t="shared" si="18"/>
        <v>94303</v>
      </c>
      <c r="H56" s="15">
        <f t="shared" si="19"/>
        <v>90632</v>
      </c>
      <c r="I56" s="15">
        <v>88945</v>
      </c>
      <c r="J56" s="15">
        <v>1687</v>
      </c>
      <c r="K56" s="15">
        <v>3671</v>
      </c>
      <c r="L56" s="8" t="s">
        <v>19</v>
      </c>
      <c r="M56" s="15">
        <f t="shared" si="20"/>
        <v>250626</v>
      </c>
      <c r="N56" s="15">
        <f t="shared" si="21"/>
        <v>242656</v>
      </c>
      <c r="O56" s="15">
        <v>229172</v>
      </c>
      <c r="P56" s="15">
        <v>13484</v>
      </c>
      <c r="Q56" s="15">
        <v>7970</v>
      </c>
      <c r="R56" s="15">
        <f t="shared" si="22"/>
        <v>88067</v>
      </c>
      <c r="S56" s="15">
        <f t="shared" si="23"/>
        <v>87841</v>
      </c>
      <c r="T56" s="15">
        <v>85907</v>
      </c>
      <c r="U56" s="15">
        <v>1934</v>
      </c>
      <c r="V56" s="15">
        <v>226</v>
      </c>
    </row>
    <row r="57" spans="1:22" s="16" customFormat="1" ht="13.5" customHeight="1">
      <c r="A57" s="8" t="s">
        <v>20</v>
      </c>
      <c r="B57" s="15">
        <f t="shared" si="16"/>
        <v>355135</v>
      </c>
      <c r="C57" s="15">
        <f t="shared" si="17"/>
        <v>260038</v>
      </c>
      <c r="D57" s="15">
        <v>247574</v>
      </c>
      <c r="E57" s="15">
        <v>12464</v>
      </c>
      <c r="F57" s="15">
        <v>95097</v>
      </c>
      <c r="G57" s="15">
        <f t="shared" si="18"/>
        <v>96884</v>
      </c>
      <c r="H57" s="15">
        <f t="shared" si="19"/>
        <v>92427</v>
      </c>
      <c r="I57" s="15">
        <v>89700</v>
      </c>
      <c r="J57" s="15">
        <v>2727</v>
      </c>
      <c r="K57" s="15">
        <v>4457</v>
      </c>
      <c r="L57" s="8" t="s">
        <v>20</v>
      </c>
      <c r="M57" s="15">
        <f t="shared" si="20"/>
        <v>245838</v>
      </c>
      <c r="N57" s="15">
        <f t="shared" si="21"/>
        <v>245686</v>
      </c>
      <c r="O57" s="15">
        <v>225290</v>
      </c>
      <c r="P57" s="15">
        <v>20396</v>
      </c>
      <c r="Q57" s="15">
        <v>152</v>
      </c>
      <c r="R57" s="15">
        <f t="shared" si="22"/>
        <v>87778</v>
      </c>
      <c r="S57" s="15">
        <f t="shared" si="23"/>
        <v>87778</v>
      </c>
      <c r="T57" s="15">
        <v>85191</v>
      </c>
      <c r="U57" s="15">
        <v>2587</v>
      </c>
      <c r="V57" s="15">
        <v>0</v>
      </c>
    </row>
    <row r="58" spans="1:22" s="16" customFormat="1" ht="13.5" customHeight="1">
      <c r="A58" s="8" t="s">
        <v>21</v>
      </c>
      <c r="B58" s="15">
        <f t="shared" si="16"/>
        <v>256328</v>
      </c>
      <c r="C58" s="15">
        <f t="shared" si="17"/>
        <v>256328</v>
      </c>
      <c r="D58" s="15">
        <v>246084</v>
      </c>
      <c r="E58" s="15">
        <v>10244</v>
      </c>
      <c r="F58" s="15">
        <v>0</v>
      </c>
      <c r="G58" s="15">
        <f t="shared" si="18"/>
        <v>87028</v>
      </c>
      <c r="H58" s="15">
        <f t="shared" si="19"/>
        <v>87028</v>
      </c>
      <c r="I58" s="15">
        <v>85347</v>
      </c>
      <c r="J58" s="15">
        <v>1681</v>
      </c>
      <c r="K58" s="15">
        <v>0</v>
      </c>
      <c r="L58" s="8" t="s">
        <v>21</v>
      </c>
      <c r="M58" s="15">
        <f t="shared" si="20"/>
        <v>233407</v>
      </c>
      <c r="N58" s="15">
        <f t="shared" si="21"/>
        <v>233228</v>
      </c>
      <c r="O58" s="15">
        <v>218434</v>
      </c>
      <c r="P58" s="15">
        <v>14794</v>
      </c>
      <c r="Q58" s="15">
        <v>179</v>
      </c>
      <c r="R58" s="15">
        <f t="shared" si="22"/>
        <v>110624</v>
      </c>
      <c r="S58" s="15">
        <f t="shared" si="23"/>
        <v>110624</v>
      </c>
      <c r="T58" s="15">
        <v>107844</v>
      </c>
      <c r="U58" s="15">
        <v>2780</v>
      </c>
      <c r="V58" s="15">
        <v>0</v>
      </c>
    </row>
    <row r="59" spans="1:22" s="16" customFormat="1" ht="13.5" customHeight="1">
      <c r="A59" s="8" t="s">
        <v>22</v>
      </c>
      <c r="B59" s="15">
        <f t="shared" si="16"/>
        <v>251298</v>
      </c>
      <c r="C59" s="15">
        <f t="shared" si="17"/>
        <v>251259</v>
      </c>
      <c r="D59" s="15">
        <v>243138</v>
      </c>
      <c r="E59" s="15">
        <v>8121</v>
      </c>
      <c r="F59" s="15">
        <v>39</v>
      </c>
      <c r="G59" s="15">
        <f t="shared" si="18"/>
        <v>89334</v>
      </c>
      <c r="H59" s="15">
        <f t="shared" si="19"/>
        <v>89334</v>
      </c>
      <c r="I59" s="15">
        <v>87644</v>
      </c>
      <c r="J59" s="15">
        <v>1690</v>
      </c>
      <c r="K59" s="15">
        <v>0</v>
      </c>
      <c r="L59" s="8" t="s">
        <v>22</v>
      </c>
      <c r="M59" s="15">
        <f t="shared" si="20"/>
        <v>259289</v>
      </c>
      <c r="N59" s="15">
        <f t="shared" si="21"/>
        <v>259117</v>
      </c>
      <c r="O59" s="15">
        <v>234865</v>
      </c>
      <c r="P59" s="15">
        <v>24252</v>
      </c>
      <c r="Q59" s="15">
        <v>172</v>
      </c>
      <c r="R59" s="15">
        <f t="shared" si="22"/>
        <v>95740</v>
      </c>
      <c r="S59" s="15">
        <f t="shared" si="23"/>
        <v>95732</v>
      </c>
      <c r="T59" s="15">
        <v>93325</v>
      </c>
      <c r="U59" s="15">
        <v>2407</v>
      </c>
      <c r="V59" s="15">
        <v>8</v>
      </c>
    </row>
    <row r="60" spans="1:22" s="16" customFormat="1" ht="13.5" customHeight="1">
      <c r="A60" s="8" t="s">
        <v>23</v>
      </c>
      <c r="B60" s="15">
        <f t="shared" si="16"/>
        <v>258797</v>
      </c>
      <c r="C60" s="15">
        <f t="shared" si="17"/>
        <v>258797</v>
      </c>
      <c r="D60" s="15">
        <v>249748</v>
      </c>
      <c r="E60" s="15">
        <v>9049</v>
      </c>
      <c r="F60" s="15">
        <v>0</v>
      </c>
      <c r="G60" s="15">
        <f t="shared" si="18"/>
        <v>87059</v>
      </c>
      <c r="H60" s="15">
        <f t="shared" si="19"/>
        <v>87059</v>
      </c>
      <c r="I60" s="15">
        <v>85355</v>
      </c>
      <c r="J60" s="15">
        <v>1704</v>
      </c>
      <c r="K60" s="15">
        <v>0</v>
      </c>
      <c r="L60" s="8" t="s">
        <v>23</v>
      </c>
      <c r="M60" s="15">
        <f t="shared" si="20"/>
        <v>259338</v>
      </c>
      <c r="N60" s="15">
        <f t="shared" si="21"/>
        <v>259116</v>
      </c>
      <c r="O60" s="15">
        <v>237200</v>
      </c>
      <c r="P60" s="15">
        <v>21916</v>
      </c>
      <c r="Q60" s="15">
        <v>222</v>
      </c>
      <c r="R60" s="15">
        <f t="shared" si="22"/>
        <v>79318</v>
      </c>
      <c r="S60" s="15">
        <f t="shared" si="23"/>
        <v>79282</v>
      </c>
      <c r="T60" s="15">
        <v>77461</v>
      </c>
      <c r="U60" s="15">
        <v>1821</v>
      </c>
      <c r="V60" s="15">
        <v>36</v>
      </c>
    </row>
    <row r="61" spans="1:22" s="16" customFormat="1" ht="13.5" customHeight="1">
      <c r="A61" s="9" t="s">
        <v>24</v>
      </c>
      <c r="B61" s="23">
        <f t="shared" si="16"/>
        <v>617707</v>
      </c>
      <c r="C61" s="24">
        <f t="shared" si="17"/>
        <v>265114</v>
      </c>
      <c r="D61" s="24">
        <v>251535</v>
      </c>
      <c r="E61" s="24">
        <v>13579</v>
      </c>
      <c r="F61" s="24">
        <v>352593</v>
      </c>
      <c r="G61" s="23">
        <f>H61+K61</f>
        <v>106954</v>
      </c>
      <c r="H61" s="23">
        <f t="shared" si="19"/>
        <v>93137</v>
      </c>
      <c r="I61" s="24">
        <v>90484</v>
      </c>
      <c r="J61" s="24">
        <v>2653</v>
      </c>
      <c r="K61" s="24">
        <v>13817</v>
      </c>
      <c r="L61" s="9" t="s">
        <v>24</v>
      </c>
      <c r="M61" s="23">
        <f t="shared" si="20"/>
        <v>566782</v>
      </c>
      <c r="N61" s="24">
        <f t="shared" si="21"/>
        <v>266386</v>
      </c>
      <c r="O61" s="24">
        <v>247512</v>
      </c>
      <c r="P61" s="24">
        <v>18874</v>
      </c>
      <c r="Q61" s="24">
        <v>300396</v>
      </c>
      <c r="R61" s="23">
        <f t="shared" si="22"/>
        <v>96122</v>
      </c>
      <c r="S61" s="24">
        <f t="shared" si="23"/>
        <v>81446</v>
      </c>
      <c r="T61" s="24">
        <v>78970</v>
      </c>
      <c r="U61" s="24">
        <v>2476</v>
      </c>
      <c r="V61" s="24">
        <v>14676</v>
      </c>
    </row>
    <row r="62" spans="1:22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2:19" ht="13.5">
      <c r="B65" s="22"/>
      <c r="C65" s="22"/>
      <c r="G65" s="22"/>
      <c r="H65" s="22"/>
      <c r="M65" s="22"/>
      <c r="N65" s="22"/>
      <c r="R65" s="22"/>
      <c r="S65" s="22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SheetLayoutView="100" workbookViewId="0" topLeftCell="A46">
      <selection activeCell="A63" sqref="A63:IV66"/>
    </sheetView>
  </sheetViews>
  <sheetFormatPr defaultColWidth="8.796875" defaultRowHeight="14.25"/>
  <cols>
    <col min="1" max="1" width="9.09765625" style="22" customWidth="1"/>
    <col min="2" max="9" width="9.59765625" style="22" customWidth="1"/>
    <col min="10" max="10" width="9.09765625" style="22" customWidth="1"/>
    <col min="11" max="18" width="9.59765625" style="22" customWidth="1"/>
    <col min="19" max="16384" width="9" style="22" customWidth="1"/>
  </cols>
  <sheetData>
    <row r="1" spans="1:10" ht="16.5" customHeight="1">
      <c r="A1" s="1" t="s">
        <v>54</v>
      </c>
      <c r="J1" s="1" t="s">
        <v>55</v>
      </c>
    </row>
    <row r="2" spans="9:18" ht="13.5" customHeight="1">
      <c r="I2" s="21" t="s">
        <v>56</v>
      </c>
      <c r="R2" s="21" t="s">
        <v>56</v>
      </c>
    </row>
    <row r="3" spans="1:18" ht="13.5" customHeight="1">
      <c r="A3" s="2" t="s">
        <v>0</v>
      </c>
      <c r="B3" s="3" t="s">
        <v>1</v>
      </c>
      <c r="C3" s="27"/>
      <c r="D3" s="27"/>
      <c r="E3" s="27"/>
      <c r="F3" s="27"/>
      <c r="G3" s="27"/>
      <c r="H3" s="27"/>
      <c r="I3" s="28"/>
      <c r="J3" s="2" t="s">
        <v>0</v>
      </c>
      <c r="K3" s="3" t="s">
        <v>2</v>
      </c>
      <c r="L3" s="27"/>
      <c r="M3" s="27"/>
      <c r="N3" s="27"/>
      <c r="O3" s="27"/>
      <c r="P3" s="27"/>
      <c r="Q3" s="27"/>
      <c r="R3" s="28"/>
    </row>
    <row r="4" spans="1:18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4"/>
      <c r="K4" s="5" t="s">
        <v>3</v>
      </c>
      <c r="L4" s="5"/>
      <c r="M4" s="5"/>
      <c r="N4" s="6"/>
      <c r="O4" s="5" t="s">
        <v>4</v>
      </c>
      <c r="P4" s="5"/>
      <c r="Q4" s="5"/>
      <c r="R4" s="6"/>
    </row>
    <row r="5" spans="1:18" ht="13.5" customHeight="1">
      <c r="A5" s="4"/>
      <c r="B5" s="29"/>
      <c r="C5" s="29" t="s">
        <v>50</v>
      </c>
      <c r="D5" s="29" t="s">
        <v>7</v>
      </c>
      <c r="E5" s="29" t="s">
        <v>51</v>
      </c>
      <c r="F5" s="29"/>
      <c r="G5" s="29" t="s">
        <v>50</v>
      </c>
      <c r="H5" s="29" t="s">
        <v>7</v>
      </c>
      <c r="I5" s="29" t="s">
        <v>51</v>
      </c>
      <c r="J5" s="4"/>
      <c r="K5" s="29"/>
      <c r="L5" s="29" t="s">
        <v>50</v>
      </c>
      <c r="M5" s="29" t="s">
        <v>7</v>
      </c>
      <c r="N5" s="29" t="s">
        <v>51</v>
      </c>
      <c r="O5" s="29"/>
      <c r="P5" s="29" t="s">
        <v>50</v>
      </c>
      <c r="Q5" s="29" t="s">
        <v>7</v>
      </c>
      <c r="R5" s="29" t="s">
        <v>51</v>
      </c>
    </row>
    <row r="6" spans="1:18" ht="13.5" customHeight="1">
      <c r="A6" s="4"/>
      <c r="B6" s="29" t="s">
        <v>52</v>
      </c>
      <c r="C6" s="29"/>
      <c r="D6" s="29"/>
      <c r="E6" s="29"/>
      <c r="F6" s="29" t="s">
        <v>52</v>
      </c>
      <c r="G6" s="29"/>
      <c r="H6" s="29"/>
      <c r="I6" s="29"/>
      <c r="J6" s="4"/>
      <c r="K6" s="29" t="s">
        <v>52</v>
      </c>
      <c r="L6" s="29"/>
      <c r="M6" s="29"/>
      <c r="N6" s="29"/>
      <c r="O6" s="29" t="s">
        <v>52</v>
      </c>
      <c r="P6" s="29"/>
      <c r="Q6" s="29"/>
      <c r="R6" s="29"/>
    </row>
    <row r="7" spans="1:18" ht="13.5" customHeight="1">
      <c r="A7" s="7" t="s">
        <v>10</v>
      </c>
      <c r="B7" s="30"/>
      <c r="C7" s="30" t="s">
        <v>53</v>
      </c>
      <c r="D7" s="30" t="s">
        <v>53</v>
      </c>
      <c r="E7" s="30" t="s">
        <v>53</v>
      </c>
      <c r="F7" s="30"/>
      <c r="G7" s="30" t="s">
        <v>53</v>
      </c>
      <c r="H7" s="30" t="s">
        <v>53</v>
      </c>
      <c r="I7" s="30" t="s">
        <v>53</v>
      </c>
      <c r="J7" s="7" t="s">
        <v>10</v>
      </c>
      <c r="K7" s="30"/>
      <c r="L7" s="30" t="s">
        <v>53</v>
      </c>
      <c r="M7" s="30" t="s">
        <v>53</v>
      </c>
      <c r="N7" s="30" t="s">
        <v>53</v>
      </c>
      <c r="O7" s="30"/>
      <c r="P7" s="30" t="s">
        <v>53</v>
      </c>
      <c r="Q7" s="30" t="s">
        <v>53</v>
      </c>
      <c r="R7" s="30" t="s">
        <v>53</v>
      </c>
    </row>
    <row r="8" spans="1:18" ht="16.5" customHeight="1">
      <c r="A8" s="31" t="s">
        <v>57</v>
      </c>
      <c r="B8" s="10"/>
      <c r="C8" s="10"/>
      <c r="D8" s="10"/>
      <c r="E8" s="10"/>
      <c r="F8" s="10"/>
      <c r="G8" s="10"/>
      <c r="H8" s="10"/>
      <c r="I8" s="10"/>
      <c r="J8" s="31" t="s">
        <v>57</v>
      </c>
      <c r="K8" s="10"/>
      <c r="L8" s="10"/>
      <c r="M8" s="10"/>
      <c r="N8" s="10"/>
      <c r="O8" s="10"/>
      <c r="P8" s="10"/>
      <c r="Q8" s="10"/>
      <c r="R8" s="10"/>
    </row>
    <row r="9" spans="1:18" ht="13.5" customHeight="1">
      <c r="A9" s="8" t="s">
        <v>58</v>
      </c>
      <c r="B9" s="32">
        <v>21.5</v>
      </c>
      <c r="C9" s="32">
        <v>171.1</v>
      </c>
      <c r="D9" s="32">
        <v>163.2</v>
      </c>
      <c r="E9" s="32">
        <v>7.9</v>
      </c>
      <c r="F9" s="32">
        <v>17.6</v>
      </c>
      <c r="G9" s="32">
        <v>102.9</v>
      </c>
      <c r="H9" s="32">
        <v>101.7</v>
      </c>
      <c r="I9" s="32">
        <v>1.2</v>
      </c>
      <c r="J9" s="8" t="s">
        <v>58</v>
      </c>
      <c r="K9" s="32">
        <v>21.7</v>
      </c>
      <c r="L9" s="32">
        <v>175</v>
      </c>
      <c r="M9" s="32">
        <v>164.5</v>
      </c>
      <c r="N9" s="32">
        <v>10.5</v>
      </c>
      <c r="O9" s="32">
        <v>16.5</v>
      </c>
      <c r="P9" s="32">
        <v>105.5</v>
      </c>
      <c r="Q9" s="32">
        <v>102.8</v>
      </c>
      <c r="R9" s="32">
        <v>2.7</v>
      </c>
    </row>
    <row r="10" spans="1:18" ht="13.5" customHeight="1">
      <c r="A10" s="8" t="s">
        <v>59</v>
      </c>
      <c r="B10" s="32">
        <v>21.3</v>
      </c>
      <c r="C10" s="32">
        <v>171.5</v>
      </c>
      <c r="D10" s="32">
        <v>163.5</v>
      </c>
      <c r="E10" s="32">
        <v>8</v>
      </c>
      <c r="F10" s="32">
        <v>19</v>
      </c>
      <c r="G10" s="32">
        <v>88.4</v>
      </c>
      <c r="H10" s="32">
        <v>87.4</v>
      </c>
      <c r="I10" s="32">
        <v>1</v>
      </c>
      <c r="J10" s="8" t="s">
        <v>59</v>
      </c>
      <c r="K10" s="32">
        <v>21.5</v>
      </c>
      <c r="L10" s="32">
        <v>173.4</v>
      </c>
      <c r="M10" s="32">
        <v>163.1</v>
      </c>
      <c r="N10" s="32">
        <v>10.3</v>
      </c>
      <c r="O10" s="32">
        <v>18.6</v>
      </c>
      <c r="P10" s="32">
        <v>140.1</v>
      </c>
      <c r="Q10" s="32">
        <v>128.2</v>
      </c>
      <c r="R10" s="32">
        <v>11.9</v>
      </c>
    </row>
    <row r="11" spans="1:18" ht="13.5" customHeight="1">
      <c r="A11" s="8" t="s">
        <v>60</v>
      </c>
      <c r="B11" s="32">
        <v>21.4</v>
      </c>
      <c r="C11" s="32">
        <v>171.4</v>
      </c>
      <c r="D11" s="32">
        <v>162.8</v>
      </c>
      <c r="E11" s="32">
        <v>8.6</v>
      </c>
      <c r="F11" s="32">
        <v>17.3</v>
      </c>
      <c r="G11" s="32">
        <v>109.5</v>
      </c>
      <c r="H11" s="32">
        <v>104.5</v>
      </c>
      <c r="I11" s="32">
        <v>5</v>
      </c>
      <c r="J11" s="8" t="s">
        <v>60</v>
      </c>
      <c r="K11" s="32">
        <v>22.1</v>
      </c>
      <c r="L11" s="32">
        <v>180.9</v>
      </c>
      <c r="M11" s="32">
        <v>167.3</v>
      </c>
      <c r="N11" s="32">
        <v>13.6</v>
      </c>
      <c r="O11" s="32">
        <v>20.2</v>
      </c>
      <c r="P11" s="32">
        <v>165.5</v>
      </c>
      <c r="Q11" s="32">
        <v>143.6</v>
      </c>
      <c r="R11" s="32">
        <v>21.9</v>
      </c>
    </row>
    <row r="12" spans="1:18" ht="13.5" customHeight="1">
      <c r="A12" s="8" t="s">
        <v>61</v>
      </c>
      <c r="B12" s="32">
        <v>21.4</v>
      </c>
      <c r="C12" s="32">
        <v>171.3</v>
      </c>
      <c r="D12" s="32">
        <v>162.1</v>
      </c>
      <c r="E12" s="32">
        <v>9.2</v>
      </c>
      <c r="F12" s="32">
        <v>17.8</v>
      </c>
      <c r="G12" s="32">
        <v>98.9</v>
      </c>
      <c r="H12" s="32">
        <v>97.7</v>
      </c>
      <c r="I12" s="32">
        <v>1.2</v>
      </c>
      <c r="J12" s="8" t="s">
        <v>61</v>
      </c>
      <c r="K12" s="32">
        <v>21.9</v>
      </c>
      <c r="L12" s="32">
        <v>176.3</v>
      </c>
      <c r="M12" s="32">
        <v>165.6</v>
      </c>
      <c r="N12" s="32">
        <v>10.7</v>
      </c>
      <c r="O12" s="32">
        <v>17.7</v>
      </c>
      <c r="P12" s="32">
        <v>113.5</v>
      </c>
      <c r="Q12" s="32">
        <v>111.9</v>
      </c>
      <c r="R12" s="32">
        <v>1.6</v>
      </c>
    </row>
    <row r="13" spans="1:18" ht="13.5" customHeight="1">
      <c r="A13" s="8" t="s">
        <v>62</v>
      </c>
      <c r="B13" s="32">
        <f>ROUND(SUM(B14:B25)/12,1)</f>
        <v>21.4</v>
      </c>
      <c r="C13" s="32">
        <f aca="true" t="shared" si="0" ref="C13:C25">D13+E13</f>
        <v>169</v>
      </c>
      <c r="D13" s="32">
        <f>ROUND(SUM(D14:D25)/12,1)</f>
        <v>162.1</v>
      </c>
      <c r="E13" s="32">
        <f>ROUND(SUM(E14:E25)/12,1)</f>
        <v>6.9</v>
      </c>
      <c r="F13" s="32">
        <f>ROUND(SUM(F14:F25)/12,1)-0.1</f>
        <v>16.9</v>
      </c>
      <c r="G13" s="32">
        <v>93.3</v>
      </c>
      <c r="H13" s="32">
        <v>92.1</v>
      </c>
      <c r="I13" s="32">
        <f>ROUND(SUM(I14:I25)/12,1)</f>
        <v>1.2</v>
      </c>
      <c r="J13" s="8" t="s">
        <v>62</v>
      </c>
      <c r="K13" s="32">
        <f>ROUND(SUM(K14:K25)/12,1)</f>
        <v>22.3</v>
      </c>
      <c r="L13" s="32">
        <f aca="true" t="shared" si="1" ref="L13:L25">M13+N13</f>
        <v>175.79999999999998</v>
      </c>
      <c r="M13" s="32">
        <f>ROUND(SUM(M14:M25)/12,1)</f>
        <v>168.1</v>
      </c>
      <c r="N13" s="32">
        <v>7.7</v>
      </c>
      <c r="O13" s="32">
        <v>17.5</v>
      </c>
      <c r="P13" s="32">
        <f aca="true" t="shared" si="2" ref="P13:P25">Q13+R13</f>
        <v>101.3</v>
      </c>
      <c r="Q13" s="32">
        <f>ROUND(SUM(Q14:Q25)/12,1)</f>
        <v>100.8</v>
      </c>
      <c r="R13" s="32">
        <f>ROUND(SUM(R14:R25)/12,1)</f>
        <v>0.5</v>
      </c>
    </row>
    <row r="14" spans="1:18" ht="13.5" customHeight="1">
      <c r="A14" s="25" t="s">
        <v>63</v>
      </c>
      <c r="B14" s="33">
        <v>20.2</v>
      </c>
      <c r="C14" s="33">
        <f t="shared" si="0"/>
        <v>160.7</v>
      </c>
      <c r="D14" s="33">
        <v>153.2</v>
      </c>
      <c r="E14" s="33">
        <v>7.5</v>
      </c>
      <c r="F14" s="33">
        <v>17.1</v>
      </c>
      <c r="G14" s="33">
        <f aca="true" t="shared" si="3" ref="G14:G25">H14+I14</f>
        <v>88.7</v>
      </c>
      <c r="H14" s="33">
        <v>87.5</v>
      </c>
      <c r="I14" s="33">
        <v>1.2</v>
      </c>
      <c r="J14" s="25" t="s">
        <v>63</v>
      </c>
      <c r="K14" s="33">
        <v>21.6</v>
      </c>
      <c r="L14" s="33">
        <f t="shared" si="1"/>
        <v>173.4</v>
      </c>
      <c r="M14" s="33">
        <v>165</v>
      </c>
      <c r="N14" s="33">
        <v>8.4</v>
      </c>
      <c r="O14" s="33">
        <v>14.8</v>
      </c>
      <c r="P14" s="33">
        <f t="shared" si="2"/>
        <v>86</v>
      </c>
      <c r="Q14" s="33">
        <v>84.2</v>
      </c>
      <c r="R14" s="33">
        <v>1.8</v>
      </c>
    </row>
    <row r="15" spans="1:18" ht="13.5" customHeight="1">
      <c r="A15" s="8" t="s">
        <v>14</v>
      </c>
      <c r="B15" s="32">
        <v>21.3</v>
      </c>
      <c r="C15" s="32">
        <f t="shared" si="0"/>
        <v>168.5</v>
      </c>
      <c r="D15" s="32">
        <v>161.2</v>
      </c>
      <c r="E15" s="32">
        <v>7.3</v>
      </c>
      <c r="F15" s="32">
        <v>17.4</v>
      </c>
      <c r="G15" s="32">
        <f t="shared" si="3"/>
        <v>89.9</v>
      </c>
      <c r="H15" s="32">
        <v>88.7</v>
      </c>
      <c r="I15" s="32">
        <v>1.2</v>
      </c>
      <c r="J15" s="8" t="s">
        <v>14</v>
      </c>
      <c r="K15" s="32">
        <v>22.6</v>
      </c>
      <c r="L15" s="32">
        <f t="shared" si="1"/>
        <v>182.1</v>
      </c>
      <c r="M15" s="32">
        <v>173.7</v>
      </c>
      <c r="N15" s="32">
        <v>8.4</v>
      </c>
      <c r="O15" s="32">
        <v>18.1</v>
      </c>
      <c r="P15" s="32">
        <f t="shared" si="2"/>
        <v>102.2</v>
      </c>
      <c r="Q15" s="32">
        <v>102.2</v>
      </c>
      <c r="R15" s="32">
        <v>0</v>
      </c>
    </row>
    <row r="16" spans="1:18" ht="13.5" customHeight="1">
      <c r="A16" s="8" t="s">
        <v>15</v>
      </c>
      <c r="B16" s="32">
        <v>21.8</v>
      </c>
      <c r="C16" s="32">
        <f t="shared" si="0"/>
        <v>174.1</v>
      </c>
      <c r="D16" s="32">
        <v>166</v>
      </c>
      <c r="E16" s="32">
        <v>8.1</v>
      </c>
      <c r="F16" s="32">
        <v>16.9</v>
      </c>
      <c r="G16" s="32">
        <f t="shared" si="3"/>
        <v>91.60000000000001</v>
      </c>
      <c r="H16" s="32">
        <v>90.2</v>
      </c>
      <c r="I16" s="32">
        <v>1.4</v>
      </c>
      <c r="J16" s="8" t="s">
        <v>15</v>
      </c>
      <c r="K16" s="32">
        <v>22.6</v>
      </c>
      <c r="L16" s="32">
        <f t="shared" si="1"/>
        <v>178.9</v>
      </c>
      <c r="M16" s="32">
        <v>171.5</v>
      </c>
      <c r="N16" s="32">
        <v>7.4</v>
      </c>
      <c r="O16" s="32">
        <v>17.1</v>
      </c>
      <c r="P16" s="32">
        <f t="shared" si="2"/>
        <v>98.7</v>
      </c>
      <c r="Q16" s="32">
        <v>98.7</v>
      </c>
      <c r="R16" s="32">
        <v>0</v>
      </c>
    </row>
    <row r="17" spans="1:18" ht="13.5" customHeight="1">
      <c r="A17" s="8" t="s">
        <v>16</v>
      </c>
      <c r="B17" s="32">
        <v>22.1</v>
      </c>
      <c r="C17" s="32">
        <f t="shared" si="0"/>
        <v>176.5</v>
      </c>
      <c r="D17" s="32">
        <v>168.8</v>
      </c>
      <c r="E17" s="32">
        <v>7.7</v>
      </c>
      <c r="F17" s="32">
        <v>17.1</v>
      </c>
      <c r="G17" s="32">
        <f t="shared" si="3"/>
        <v>89.1</v>
      </c>
      <c r="H17" s="32">
        <v>88.1</v>
      </c>
      <c r="I17" s="32">
        <v>1</v>
      </c>
      <c r="J17" s="8" t="s">
        <v>16</v>
      </c>
      <c r="K17" s="32">
        <v>22.4</v>
      </c>
      <c r="L17" s="32">
        <f t="shared" si="1"/>
        <v>175.6</v>
      </c>
      <c r="M17" s="32">
        <v>168.4</v>
      </c>
      <c r="N17" s="32">
        <v>7.2</v>
      </c>
      <c r="O17" s="32">
        <v>18.2</v>
      </c>
      <c r="P17" s="32">
        <f t="shared" si="2"/>
        <v>103.5</v>
      </c>
      <c r="Q17" s="32">
        <v>103.4</v>
      </c>
      <c r="R17" s="32">
        <v>0.1</v>
      </c>
    </row>
    <row r="18" spans="1:18" ht="13.5" customHeight="1">
      <c r="A18" s="8" t="s">
        <v>17</v>
      </c>
      <c r="B18" s="32">
        <v>20.3</v>
      </c>
      <c r="C18" s="32">
        <f t="shared" si="0"/>
        <v>160.39999999999998</v>
      </c>
      <c r="D18" s="32">
        <v>153.2</v>
      </c>
      <c r="E18" s="32">
        <v>7.2</v>
      </c>
      <c r="F18" s="32">
        <v>16.8</v>
      </c>
      <c r="G18" s="32">
        <f t="shared" si="3"/>
        <v>88.6</v>
      </c>
      <c r="H18" s="32">
        <v>87.5</v>
      </c>
      <c r="I18" s="32">
        <v>1.1</v>
      </c>
      <c r="J18" s="8" t="s">
        <v>17</v>
      </c>
      <c r="K18" s="32">
        <v>20.5</v>
      </c>
      <c r="L18" s="32">
        <f t="shared" si="1"/>
        <v>157.20000000000002</v>
      </c>
      <c r="M18" s="32">
        <v>150.3</v>
      </c>
      <c r="N18" s="32">
        <v>6.9</v>
      </c>
      <c r="O18" s="32">
        <v>15.9</v>
      </c>
      <c r="P18" s="32">
        <f t="shared" si="2"/>
        <v>95.80000000000001</v>
      </c>
      <c r="Q18" s="32">
        <v>95.4</v>
      </c>
      <c r="R18" s="32">
        <v>0.4</v>
      </c>
    </row>
    <row r="19" spans="1:18" ht="13.5" customHeight="1">
      <c r="A19" s="8" t="s">
        <v>18</v>
      </c>
      <c r="B19" s="32">
        <v>22.2</v>
      </c>
      <c r="C19" s="32">
        <f t="shared" si="0"/>
        <v>175</v>
      </c>
      <c r="D19" s="32">
        <v>169.3</v>
      </c>
      <c r="E19" s="32">
        <v>5.7</v>
      </c>
      <c r="F19" s="32">
        <v>17</v>
      </c>
      <c r="G19" s="32">
        <f t="shared" si="3"/>
        <v>89.7</v>
      </c>
      <c r="H19" s="32">
        <v>88.7</v>
      </c>
      <c r="I19" s="32">
        <v>1</v>
      </c>
      <c r="J19" s="8" t="s">
        <v>18</v>
      </c>
      <c r="K19" s="32">
        <v>23.2</v>
      </c>
      <c r="L19" s="32">
        <f t="shared" si="1"/>
        <v>180.9</v>
      </c>
      <c r="M19" s="32">
        <v>174.5</v>
      </c>
      <c r="N19" s="32">
        <v>6.4</v>
      </c>
      <c r="O19" s="32">
        <v>18.1</v>
      </c>
      <c r="P19" s="32">
        <f t="shared" si="2"/>
        <v>108.1</v>
      </c>
      <c r="Q19" s="32">
        <v>107.8</v>
      </c>
      <c r="R19" s="32">
        <v>0.3</v>
      </c>
    </row>
    <row r="20" spans="1:18" ht="13.5" customHeight="1">
      <c r="A20" s="8" t="s">
        <v>19</v>
      </c>
      <c r="B20" s="32">
        <v>22.1</v>
      </c>
      <c r="C20" s="32">
        <f t="shared" si="0"/>
        <v>173.2</v>
      </c>
      <c r="D20" s="32">
        <v>167</v>
      </c>
      <c r="E20" s="32">
        <v>6.2</v>
      </c>
      <c r="F20" s="32">
        <v>16.6</v>
      </c>
      <c r="G20" s="32">
        <f t="shared" si="3"/>
        <v>97.5</v>
      </c>
      <c r="H20" s="32">
        <v>96.3</v>
      </c>
      <c r="I20" s="32">
        <v>1.2</v>
      </c>
      <c r="J20" s="8" t="s">
        <v>19</v>
      </c>
      <c r="K20" s="32">
        <v>23.2</v>
      </c>
      <c r="L20" s="32">
        <f t="shared" si="1"/>
        <v>184.4</v>
      </c>
      <c r="M20" s="32">
        <v>174.5</v>
      </c>
      <c r="N20" s="32">
        <v>9.9</v>
      </c>
      <c r="O20" s="32">
        <v>18.8</v>
      </c>
      <c r="P20" s="32">
        <f t="shared" si="2"/>
        <v>125.10000000000001</v>
      </c>
      <c r="Q20" s="32">
        <v>124.4</v>
      </c>
      <c r="R20" s="32">
        <v>0.7</v>
      </c>
    </row>
    <row r="21" spans="1:18" ht="13.5" customHeight="1">
      <c r="A21" s="8" t="s">
        <v>20</v>
      </c>
      <c r="B21" s="32">
        <v>21.2</v>
      </c>
      <c r="C21" s="32">
        <f t="shared" si="0"/>
        <v>164.4</v>
      </c>
      <c r="D21" s="32">
        <v>158.6</v>
      </c>
      <c r="E21" s="32">
        <v>5.8</v>
      </c>
      <c r="F21" s="32">
        <v>16.7</v>
      </c>
      <c r="G21" s="32">
        <f t="shared" si="3"/>
        <v>98.8</v>
      </c>
      <c r="H21" s="32">
        <v>97.3</v>
      </c>
      <c r="I21" s="32">
        <v>1.5</v>
      </c>
      <c r="J21" s="8" t="s">
        <v>20</v>
      </c>
      <c r="K21" s="32">
        <v>22.1</v>
      </c>
      <c r="L21" s="32">
        <f t="shared" si="1"/>
        <v>176.2</v>
      </c>
      <c r="M21" s="32">
        <v>169.1</v>
      </c>
      <c r="N21" s="32">
        <v>7.1</v>
      </c>
      <c r="O21" s="32">
        <v>14.5</v>
      </c>
      <c r="P21" s="32">
        <f t="shared" si="2"/>
        <v>90.60000000000001</v>
      </c>
      <c r="Q21" s="32">
        <v>90.4</v>
      </c>
      <c r="R21" s="32">
        <v>0.2</v>
      </c>
    </row>
    <row r="22" spans="1:18" ht="13.5" customHeight="1">
      <c r="A22" s="8" t="s">
        <v>21</v>
      </c>
      <c r="B22" s="32">
        <v>21.3</v>
      </c>
      <c r="C22" s="32">
        <f t="shared" si="0"/>
        <v>167.20000000000002</v>
      </c>
      <c r="D22" s="32">
        <v>160.9</v>
      </c>
      <c r="E22" s="32">
        <v>6.3</v>
      </c>
      <c r="F22" s="32">
        <v>17.3</v>
      </c>
      <c r="G22" s="32">
        <f t="shared" si="3"/>
        <v>100.9</v>
      </c>
      <c r="H22" s="32">
        <v>99.4</v>
      </c>
      <c r="I22" s="32">
        <v>1.5</v>
      </c>
      <c r="J22" s="8" t="s">
        <v>21</v>
      </c>
      <c r="K22" s="32">
        <v>22.2</v>
      </c>
      <c r="L22" s="32">
        <f t="shared" si="1"/>
        <v>174.1</v>
      </c>
      <c r="M22" s="32">
        <v>167.5</v>
      </c>
      <c r="N22" s="32">
        <v>6.6</v>
      </c>
      <c r="O22" s="32">
        <v>18.5</v>
      </c>
      <c r="P22" s="32">
        <f t="shared" si="2"/>
        <v>102</v>
      </c>
      <c r="Q22" s="32">
        <v>101.6</v>
      </c>
      <c r="R22" s="32">
        <v>0.4</v>
      </c>
    </row>
    <row r="23" spans="1:18" ht="13.5" customHeight="1">
      <c r="A23" s="8" t="s">
        <v>22</v>
      </c>
      <c r="B23" s="32">
        <v>21.7</v>
      </c>
      <c r="C23" s="32">
        <f t="shared" si="0"/>
        <v>169.6</v>
      </c>
      <c r="D23" s="32">
        <v>163.4</v>
      </c>
      <c r="E23" s="32">
        <v>6.2</v>
      </c>
      <c r="F23" s="32">
        <v>17.2</v>
      </c>
      <c r="G23" s="32">
        <f t="shared" si="3"/>
        <v>99.10000000000001</v>
      </c>
      <c r="H23" s="32">
        <v>97.9</v>
      </c>
      <c r="I23" s="32">
        <v>1.2</v>
      </c>
      <c r="J23" s="8" t="s">
        <v>22</v>
      </c>
      <c r="K23" s="32">
        <v>22</v>
      </c>
      <c r="L23" s="32">
        <f t="shared" si="1"/>
        <v>172.5</v>
      </c>
      <c r="M23" s="32">
        <v>164.1</v>
      </c>
      <c r="N23" s="32">
        <v>8.4</v>
      </c>
      <c r="O23" s="32">
        <v>19</v>
      </c>
      <c r="P23" s="32">
        <f t="shared" si="2"/>
        <v>100.5</v>
      </c>
      <c r="Q23" s="32">
        <v>99.5</v>
      </c>
      <c r="R23" s="32">
        <v>1</v>
      </c>
    </row>
    <row r="24" spans="1:18" ht="13.5" customHeight="1">
      <c r="A24" s="8" t="s">
        <v>23</v>
      </c>
      <c r="B24" s="32">
        <v>21.4</v>
      </c>
      <c r="C24" s="32">
        <f t="shared" si="0"/>
        <v>166.9</v>
      </c>
      <c r="D24" s="32">
        <v>160.4</v>
      </c>
      <c r="E24" s="32">
        <v>6.5</v>
      </c>
      <c r="F24" s="32">
        <v>16.6</v>
      </c>
      <c r="G24" s="32">
        <f t="shared" si="3"/>
        <v>95.8</v>
      </c>
      <c r="H24" s="32">
        <v>94.7</v>
      </c>
      <c r="I24" s="32">
        <v>1.1</v>
      </c>
      <c r="J24" s="8" t="s">
        <v>23</v>
      </c>
      <c r="K24" s="32">
        <v>22.3</v>
      </c>
      <c r="L24" s="32">
        <f t="shared" si="1"/>
        <v>171.79999999999998</v>
      </c>
      <c r="M24" s="32">
        <v>166.1</v>
      </c>
      <c r="N24" s="32">
        <v>5.7</v>
      </c>
      <c r="O24" s="32">
        <v>19</v>
      </c>
      <c r="P24" s="32">
        <f t="shared" si="2"/>
        <v>102.4</v>
      </c>
      <c r="Q24" s="32">
        <v>102.2</v>
      </c>
      <c r="R24" s="32">
        <v>0.2</v>
      </c>
    </row>
    <row r="25" spans="1:18" ht="13.5" customHeight="1">
      <c r="A25" s="9" t="s">
        <v>24</v>
      </c>
      <c r="B25" s="34">
        <v>21.6</v>
      </c>
      <c r="C25" s="35">
        <f t="shared" si="0"/>
        <v>171.39999999999998</v>
      </c>
      <c r="D25" s="34">
        <v>163.2</v>
      </c>
      <c r="E25" s="34">
        <v>8.2</v>
      </c>
      <c r="F25" s="34">
        <v>16.7</v>
      </c>
      <c r="G25" s="35">
        <f t="shared" si="3"/>
        <v>95.89999999999999</v>
      </c>
      <c r="H25" s="34">
        <v>94.6</v>
      </c>
      <c r="I25" s="34">
        <v>1.3</v>
      </c>
      <c r="J25" s="9" t="s">
        <v>24</v>
      </c>
      <c r="K25" s="34">
        <v>22.6</v>
      </c>
      <c r="L25" s="35">
        <f t="shared" si="1"/>
        <v>181.29999999999998</v>
      </c>
      <c r="M25" s="34">
        <v>172.1</v>
      </c>
      <c r="N25" s="34">
        <v>9.2</v>
      </c>
      <c r="O25" s="34">
        <v>19</v>
      </c>
      <c r="P25" s="35">
        <f t="shared" si="2"/>
        <v>100.2</v>
      </c>
      <c r="Q25" s="34">
        <v>99.8</v>
      </c>
      <c r="R25" s="34">
        <v>0.4</v>
      </c>
    </row>
    <row r="26" spans="1:18" ht="16.5" customHeight="1">
      <c r="A26" s="31" t="s">
        <v>64</v>
      </c>
      <c r="B26" s="36"/>
      <c r="C26" s="36"/>
      <c r="D26" s="36"/>
      <c r="E26" s="36"/>
      <c r="F26" s="36"/>
      <c r="G26" s="36"/>
      <c r="H26" s="36"/>
      <c r="I26" s="36"/>
      <c r="J26" s="31" t="s">
        <v>64</v>
      </c>
      <c r="K26" s="36"/>
      <c r="L26" s="36"/>
      <c r="M26" s="36"/>
      <c r="N26" s="36"/>
      <c r="O26" s="36"/>
      <c r="P26" s="36"/>
      <c r="Q26" s="36"/>
      <c r="R26" s="36"/>
    </row>
    <row r="27" spans="1:18" ht="13.5" customHeight="1">
      <c r="A27" s="8" t="str">
        <f>A9</f>
        <v>17年平均</v>
      </c>
      <c r="B27" s="32">
        <v>21.3</v>
      </c>
      <c r="C27" s="32">
        <v>171.1</v>
      </c>
      <c r="D27" s="32">
        <v>161.6</v>
      </c>
      <c r="E27" s="32">
        <v>9.5</v>
      </c>
      <c r="F27" s="32">
        <v>18.2</v>
      </c>
      <c r="G27" s="32">
        <v>88.8</v>
      </c>
      <c r="H27" s="32">
        <v>87.3</v>
      </c>
      <c r="I27" s="32">
        <v>1.5</v>
      </c>
      <c r="J27" s="8" t="str">
        <f>J9</f>
        <v>17年平均</v>
      </c>
      <c r="K27" s="32">
        <v>21.8</v>
      </c>
      <c r="L27" s="32">
        <v>184.3</v>
      </c>
      <c r="M27" s="32">
        <v>167.4</v>
      </c>
      <c r="N27" s="32">
        <v>16.9</v>
      </c>
      <c r="O27" s="32">
        <v>19.2</v>
      </c>
      <c r="P27" s="32">
        <v>121.3</v>
      </c>
      <c r="Q27" s="32">
        <v>117.9</v>
      </c>
      <c r="R27" s="32">
        <v>3.4</v>
      </c>
    </row>
    <row r="28" spans="1:18" ht="13.5" customHeight="1">
      <c r="A28" s="8" t="str">
        <f>A10</f>
        <v>18年平均</v>
      </c>
      <c r="B28" s="32">
        <v>21.2</v>
      </c>
      <c r="C28" s="32">
        <v>170.6</v>
      </c>
      <c r="D28" s="32">
        <v>160.5</v>
      </c>
      <c r="E28" s="32">
        <v>10.1</v>
      </c>
      <c r="F28" s="32">
        <v>18.4</v>
      </c>
      <c r="G28" s="32">
        <v>87.3</v>
      </c>
      <c r="H28" s="32">
        <v>85.9</v>
      </c>
      <c r="I28" s="32">
        <v>1.4</v>
      </c>
      <c r="J28" s="8" t="str">
        <f>J10</f>
        <v>18年平均</v>
      </c>
      <c r="K28" s="32">
        <v>21.3</v>
      </c>
      <c r="L28" s="32">
        <v>180.4</v>
      </c>
      <c r="M28" s="32">
        <v>164.3</v>
      </c>
      <c r="N28" s="32">
        <v>16.1</v>
      </c>
      <c r="O28" s="32">
        <v>19.7</v>
      </c>
      <c r="P28" s="32">
        <v>120.8</v>
      </c>
      <c r="Q28" s="32">
        <v>118.7</v>
      </c>
      <c r="R28" s="32">
        <v>2.1</v>
      </c>
    </row>
    <row r="29" spans="1:18" ht="13.5" customHeight="1">
      <c r="A29" s="8" t="s">
        <v>60</v>
      </c>
      <c r="B29" s="32">
        <v>21</v>
      </c>
      <c r="C29" s="32">
        <v>172.8</v>
      </c>
      <c r="D29" s="32">
        <v>160.3</v>
      </c>
      <c r="E29" s="32">
        <v>12.5</v>
      </c>
      <c r="F29" s="32">
        <v>18.9</v>
      </c>
      <c r="G29" s="32">
        <v>103.7</v>
      </c>
      <c r="H29" s="32">
        <v>101.3</v>
      </c>
      <c r="I29" s="32">
        <v>2.4</v>
      </c>
      <c r="J29" s="8" t="s">
        <v>60</v>
      </c>
      <c r="K29" s="32">
        <v>21.6</v>
      </c>
      <c r="L29" s="32">
        <v>179.6</v>
      </c>
      <c r="M29" s="32">
        <v>162.7</v>
      </c>
      <c r="N29" s="32">
        <v>16.9</v>
      </c>
      <c r="O29" s="32">
        <v>19.5</v>
      </c>
      <c r="P29" s="32">
        <v>126.3</v>
      </c>
      <c r="Q29" s="32">
        <v>120.2</v>
      </c>
      <c r="R29" s="32">
        <v>6.1</v>
      </c>
    </row>
    <row r="30" spans="1:18" ht="13.5" customHeight="1">
      <c r="A30" s="8" t="s">
        <v>61</v>
      </c>
      <c r="B30" s="32">
        <v>20.8</v>
      </c>
      <c r="C30" s="32">
        <v>169.8</v>
      </c>
      <c r="D30" s="32">
        <v>158.6</v>
      </c>
      <c r="E30" s="32">
        <v>11.2</v>
      </c>
      <c r="F30" s="32">
        <v>18.9</v>
      </c>
      <c r="G30" s="32">
        <v>102.4</v>
      </c>
      <c r="H30" s="32">
        <v>100.1</v>
      </c>
      <c r="I30" s="32">
        <v>2.3</v>
      </c>
      <c r="J30" s="8" t="s">
        <v>61</v>
      </c>
      <c r="K30" s="32">
        <v>21.3</v>
      </c>
      <c r="L30" s="32">
        <v>175.1</v>
      </c>
      <c r="M30" s="32">
        <v>160</v>
      </c>
      <c r="N30" s="32">
        <v>15.1</v>
      </c>
      <c r="O30" s="32">
        <v>19.6</v>
      </c>
      <c r="P30" s="32">
        <v>125.3</v>
      </c>
      <c r="Q30" s="32">
        <v>120.5</v>
      </c>
      <c r="R30" s="32">
        <v>4.8</v>
      </c>
    </row>
    <row r="31" spans="1:18" ht="13.5" customHeight="1">
      <c r="A31" s="8" t="s">
        <v>62</v>
      </c>
      <c r="B31" s="32">
        <v>20.5</v>
      </c>
      <c r="C31" s="32">
        <f aca="true" t="shared" si="4" ref="C31:C43">D31+E31</f>
        <v>166.2</v>
      </c>
      <c r="D31" s="32">
        <v>154</v>
      </c>
      <c r="E31" s="32">
        <v>12.2</v>
      </c>
      <c r="F31" s="32">
        <v>18.3</v>
      </c>
      <c r="G31" s="32">
        <f aca="true" t="shared" si="5" ref="G31:G43">H31+I31</f>
        <v>95.39999999999999</v>
      </c>
      <c r="H31" s="32">
        <v>93.8</v>
      </c>
      <c r="I31" s="32">
        <v>1.6</v>
      </c>
      <c r="J31" s="8" t="s">
        <v>62</v>
      </c>
      <c r="K31" s="32">
        <f>ROUND(SUM(K32:K43)/12,1)</f>
        <v>19.8</v>
      </c>
      <c r="L31" s="32">
        <f aca="true" t="shared" si="6" ref="L31:L43">M31+N31</f>
        <v>162.89999999999998</v>
      </c>
      <c r="M31" s="32">
        <v>150.2</v>
      </c>
      <c r="N31" s="32">
        <f>ROUND(SUM(N32:N43)/12,1)</f>
        <v>12.7</v>
      </c>
      <c r="O31" s="32">
        <f>ROUND(SUM(O32:O43)/12,1)-0.1</f>
        <v>19.9</v>
      </c>
      <c r="P31" s="32">
        <f aca="true" t="shared" si="7" ref="P31:P43">Q31+R31</f>
        <v>120.8</v>
      </c>
      <c r="Q31" s="32">
        <v>114.8</v>
      </c>
      <c r="R31" s="32">
        <v>6</v>
      </c>
    </row>
    <row r="32" spans="1:18" ht="13.5" customHeight="1">
      <c r="A32" s="25" t="s">
        <v>63</v>
      </c>
      <c r="B32" s="33">
        <v>19.7</v>
      </c>
      <c r="C32" s="33">
        <f t="shared" si="4"/>
        <v>159.4</v>
      </c>
      <c r="D32" s="33">
        <v>146.9</v>
      </c>
      <c r="E32" s="33">
        <v>12.5</v>
      </c>
      <c r="F32" s="33">
        <v>17.8</v>
      </c>
      <c r="G32" s="33">
        <f t="shared" si="5"/>
        <v>92.2</v>
      </c>
      <c r="H32" s="33">
        <v>90.9</v>
      </c>
      <c r="I32" s="33">
        <v>1.3</v>
      </c>
      <c r="J32" s="25" t="s">
        <v>63</v>
      </c>
      <c r="K32" s="33">
        <v>18.6</v>
      </c>
      <c r="L32" s="33">
        <f t="shared" si="6"/>
        <v>157.9</v>
      </c>
      <c r="M32" s="33">
        <v>142.8</v>
      </c>
      <c r="N32" s="33">
        <v>15.1</v>
      </c>
      <c r="O32" s="33">
        <v>19</v>
      </c>
      <c r="P32" s="33">
        <f t="shared" si="7"/>
        <v>112</v>
      </c>
      <c r="Q32" s="33">
        <v>108.2</v>
      </c>
      <c r="R32" s="33">
        <v>3.8</v>
      </c>
    </row>
    <row r="33" spans="1:18" ht="13.5" customHeight="1">
      <c r="A33" s="8" t="s">
        <v>14</v>
      </c>
      <c r="B33" s="32">
        <v>20.1</v>
      </c>
      <c r="C33" s="32">
        <f t="shared" si="4"/>
        <v>160.9</v>
      </c>
      <c r="D33" s="32">
        <v>149.9</v>
      </c>
      <c r="E33" s="32">
        <v>11</v>
      </c>
      <c r="F33" s="32">
        <v>17.7</v>
      </c>
      <c r="G33" s="32">
        <f t="shared" si="5"/>
        <v>92.8</v>
      </c>
      <c r="H33" s="32">
        <v>91.5</v>
      </c>
      <c r="I33" s="32">
        <v>1.3</v>
      </c>
      <c r="J33" s="8" t="s">
        <v>14</v>
      </c>
      <c r="K33" s="32">
        <v>20.8</v>
      </c>
      <c r="L33" s="32">
        <f t="shared" si="6"/>
        <v>170.2</v>
      </c>
      <c r="M33" s="32">
        <v>157.7</v>
      </c>
      <c r="N33" s="32">
        <v>12.5</v>
      </c>
      <c r="O33" s="32">
        <v>19.7</v>
      </c>
      <c r="P33" s="32">
        <f t="shared" si="7"/>
        <v>123.69999999999999</v>
      </c>
      <c r="Q33" s="32">
        <v>117.6</v>
      </c>
      <c r="R33" s="32">
        <v>6.1</v>
      </c>
    </row>
    <row r="34" spans="1:18" ht="13.5" customHeight="1">
      <c r="A34" s="8" t="s">
        <v>15</v>
      </c>
      <c r="B34" s="32">
        <v>20.4</v>
      </c>
      <c r="C34" s="32">
        <f t="shared" si="4"/>
        <v>165.5</v>
      </c>
      <c r="D34" s="32">
        <v>153.3</v>
      </c>
      <c r="E34" s="32">
        <v>12.2</v>
      </c>
      <c r="F34" s="32">
        <v>18.2</v>
      </c>
      <c r="G34" s="32">
        <f t="shared" si="5"/>
        <v>93.7</v>
      </c>
      <c r="H34" s="32">
        <v>92.5</v>
      </c>
      <c r="I34" s="32">
        <v>1.2</v>
      </c>
      <c r="J34" s="8" t="s">
        <v>15</v>
      </c>
      <c r="K34" s="32">
        <v>18.7</v>
      </c>
      <c r="L34" s="32">
        <f t="shared" si="6"/>
        <v>151.2</v>
      </c>
      <c r="M34" s="32">
        <v>139.2</v>
      </c>
      <c r="N34" s="32">
        <v>12</v>
      </c>
      <c r="O34" s="32">
        <v>20.8</v>
      </c>
      <c r="P34" s="32">
        <f t="shared" si="7"/>
        <v>124.80000000000001</v>
      </c>
      <c r="Q34" s="32">
        <v>120.4</v>
      </c>
      <c r="R34" s="32">
        <v>4.4</v>
      </c>
    </row>
    <row r="35" spans="1:18" ht="13.5" customHeight="1">
      <c r="A35" s="8" t="s">
        <v>16</v>
      </c>
      <c r="B35" s="32">
        <v>21.2</v>
      </c>
      <c r="C35" s="32">
        <f t="shared" si="4"/>
        <v>173.1</v>
      </c>
      <c r="D35" s="32">
        <v>159</v>
      </c>
      <c r="E35" s="32">
        <v>14.1</v>
      </c>
      <c r="F35" s="32">
        <v>18.4</v>
      </c>
      <c r="G35" s="32">
        <f t="shared" si="5"/>
        <v>97.4</v>
      </c>
      <c r="H35" s="32">
        <v>95</v>
      </c>
      <c r="I35" s="32">
        <v>2.4</v>
      </c>
      <c r="J35" s="8" t="s">
        <v>16</v>
      </c>
      <c r="K35" s="32">
        <v>20.6</v>
      </c>
      <c r="L35" s="32">
        <f t="shared" si="6"/>
        <v>169.9</v>
      </c>
      <c r="M35" s="32">
        <v>155.1</v>
      </c>
      <c r="N35" s="32">
        <v>14.8</v>
      </c>
      <c r="O35" s="32">
        <v>20.2</v>
      </c>
      <c r="P35" s="32">
        <f t="shared" si="7"/>
        <v>135.7</v>
      </c>
      <c r="Q35" s="32">
        <v>124</v>
      </c>
      <c r="R35" s="32">
        <v>11.7</v>
      </c>
    </row>
    <row r="36" spans="1:18" ht="13.5" customHeight="1">
      <c r="A36" s="8" t="s">
        <v>17</v>
      </c>
      <c r="B36" s="32">
        <v>20.1</v>
      </c>
      <c r="C36" s="32">
        <f t="shared" si="4"/>
        <v>162.2</v>
      </c>
      <c r="D36" s="32">
        <v>150.1</v>
      </c>
      <c r="E36" s="32">
        <v>12.1</v>
      </c>
      <c r="F36" s="32">
        <v>18.4</v>
      </c>
      <c r="G36" s="32">
        <f t="shared" si="5"/>
        <v>97.7</v>
      </c>
      <c r="H36" s="32">
        <v>95.5</v>
      </c>
      <c r="I36" s="32">
        <v>2.2</v>
      </c>
      <c r="J36" s="8" t="s">
        <v>17</v>
      </c>
      <c r="K36" s="32">
        <v>18.5</v>
      </c>
      <c r="L36" s="32">
        <f t="shared" si="6"/>
        <v>152.5</v>
      </c>
      <c r="M36" s="32">
        <v>141.2</v>
      </c>
      <c r="N36" s="32">
        <v>11.3</v>
      </c>
      <c r="O36" s="32">
        <v>19.3</v>
      </c>
      <c r="P36" s="32">
        <f t="shared" si="7"/>
        <v>123.10000000000001</v>
      </c>
      <c r="Q36" s="32">
        <v>113.7</v>
      </c>
      <c r="R36" s="32">
        <v>9.4</v>
      </c>
    </row>
    <row r="37" spans="1:18" ht="13.5" customHeight="1">
      <c r="A37" s="8" t="s">
        <v>18</v>
      </c>
      <c r="B37" s="32">
        <v>21.2</v>
      </c>
      <c r="C37" s="32">
        <f t="shared" si="4"/>
        <v>168.4</v>
      </c>
      <c r="D37" s="32">
        <v>158</v>
      </c>
      <c r="E37" s="32">
        <v>10.4</v>
      </c>
      <c r="F37" s="32">
        <v>18.3</v>
      </c>
      <c r="G37" s="32">
        <f t="shared" si="5"/>
        <v>96</v>
      </c>
      <c r="H37" s="32">
        <v>94.6</v>
      </c>
      <c r="I37" s="32">
        <v>1.4</v>
      </c>
      <c r="J37" s="8" t="s">
        <v>18</v>
      </c>
      <c r="K37" s="32">
        <v>20</v>
      </c>
      <c r="L37" s="32">
        <f t="shared" si="6"/>
        <v>161</v>
      </c>
      <c r="M37" s="32">
        <v>151.5</v>
      </c>
      <c r="N37" s="32">
        <v>9.5</v>
      </c>
      <c r="O37" s="32">
        <v>20</v>
      </c>
      <c r="P37" s="32">
        <f t="shared" si="7"/>
        <v>122.8</v>
      </c>
      <c r="Q37" s="32">
        <v>115.7</v>
      </c>
      <c r="R37" s="32">
        <v>7.1</v>
      </c>
    </row>
    <row r="38" spans="1:18" ht="13.5" customHeight="1">
      <c r="A38" s="8" t="s">
        <v>19</v>
      </c>
      <c r="B38" s="32">
        <v>21.4</v>
      </c>
      <c r="C38" s="32">
        <f t="shared" si="4"/>
        <v>172.2</v>
      </c>
      <c r="D38" s="32">
        <v>161.2</v>
      </c>
      <c r="E38" s="32">
        <v>11</v>
      </c>
      <c r="F38" s="32">
        <v>18.3</v>
      </c>
      <c r="G38" s="32">
        <f t="shared" si="5"/>
        <v>97.7</v>
      </c>
      <c r="H38" s="32">
        <v>96.4</v>
      </c>
      <c r="I38" s="32">
        <v>1.3</v>
      </c>
      <c r="J38" s="8" t="s">
        <v>19</v>
      </c>
      <c r="K38" s="32">
        <v>20.1</v>
      </c>
      <c r="L38" s="32">
        <f t="shared" si="6"/>
        <v>164.3</v>
      </c>
      <c r="M38" s="32">
        <v>152.5</v>
      </c>
      <c r="N38" s="32">
        <v>11.8</v>
      </c>
      <c r="O38" s="32">
        <v>19.3</v>
      </c>
      <c r="P38" s="32">
        <f t="shared" si="7"/>
        <v>118.4</v>
      </c>
      <c r="Q38" s="32">
        <v>114</v>
      </c>
      <c r="R38" s="32">
        <v>4.4</v>
      </c>
    </row>
    <row r="39" spans="1:18" ht="13.5" customHeight="1">
      <c r="A39" s="8" t="s">
        <v>20</v>
      </c>
      <c r="B39" s="32">
        <v>119.6</v>
      </c>
      <c r="C39" s="32">
        <f t="shared" si="4"/>
        <v>158.2</v>
      </c>
      <c r="D39" s="32">
        <v>147.5</v>
      </c>
      <c r="E39" s="32">
        <v>10.7</v>
      </c>
      <c r="F39" s="32">
        <v>18.4</v>
      </c>
      <c r="G39" s="32">
        <f t="shared" si="5"/>
        <v>96.4</v>
      </c>
      <c r="H39" s="32">
        <v>94.9</v>
      </c>
      <c r="I39" s="32">
        <v>1.5</v>
      </c>
      <c r="J39" s="8" t="s">
        <v>20</v>
      </c>
      <c r="K39" s="32">
        <v>19.1</v>
      </c>
      <c r="L39" s="32">
        <f t="shared" si="6"/>
        <v>155.70000000000002</v>
      </c>
      <c r="M39" s="32">
        <v>145.8</v>
      </c>
      <c r="N39" s="32">
        <v>9.9</v>
      </c>
      <c r="O39" s="32">
        <v>18.8</v>
      </c>
      <c r="P39" s="32">
        <f t="shared" si="7"/>
        <v>113</v>
      </c>
      <c r="Q39" s="32">
        <v>109.9</v>
      </c>
      <c r="R39" s="32">
        <v>3.1</v>
      </c>
    </row>
    <row r="40" spans="1:18" ht="13.5" customHeight="1">
      <c r="A40" s="8" t="s">
        <v>21</v>
      </c>
      <c r="B40" s="32">
        <v>20.2</v>
      </c>
      <c r="C40" s="32">
        <f t="shared" si="4"/>
        <v>164.29999999999998</v>
      </c>
      <c r="D40" s="32">
        <v>152.1</v>
      </c>
      <c r="E40" s="32">
        <v>12.2</v>
      </c>
      <c r="F40" s="32">
        <v>18.2</v>
      </c>
      <c r="G40" s="32">
        <f t="shared" si="5"/>
        <v>90.1</v>
      </c>
      <c r="H40" s="32">
        <v>89.1</v>
      </c>
      <c r="I40" s="32">
        <v>1</v>
      </c>
      <c r="J40" s="8" t="s">
        <v>21</v>
      </c>
      <c r="K40" s="32">
        <v>20.1</v>
      </c>
      <c r="L40" s="32">
        <f t="shared" si="6"/>
        <v>165</v>
      </c>
      <c r="M40" s="32">
        <v>154.2</v>
      </c>
      <c r="N40" s="32">
        <v>10.8</v>
      </c>
      <c r="O40" s="32">
        <v>18.9</v>
      </c>
      <c r="P40" s="32">
        <f t="shared" si="7"/>
        <v>112.5</v>
      </c>
      <c r="Q40" s="32">
        <v>107.8</v>
      </c>
      <c r="R40" s="32">
        <v>4.7</v>
      </c>
    </row>
    <row r="41" spans="1:18" ht="13.5" customHeight="1">
      <c r="A41" s="8" t="s">
        <v>22</v>
      </c>
      <c r="B41" s="32">
        <v>21.1</v>
      </c>
      <c r="C41" s="32">
        <f t="shared" si="4"/>
        <v>170.6</v>
      </c>
      <c r="D41" s="32">
        <v>157.9</v>
      </c>
      <c r="E41" s="32">
        <v>12.7</v>
      </c>
      <c r="F41" s="32">
        <v>18.6</v>
      </c>
      <c r="G41" s="32">
        <f t="shared" si="5"/>
        <v>97.9</v>
      </c>
      <c r="H41" s="32">
        <v>96.4</v>
      </c>
      <c r="I41" s="32">
        <v>1.5</v>
      </c>
      <c r="J41" s="8" t="s">
        <v>22</v>
      </c>
      <c r="K41" s="32">
        <v>19.6</v>
      </c>
      <c r="L41" s="32">
        <f t="shared" si="6"/>
        <v>160.5</v>
      </c>
      <c r="M41" s="32">
        <v>148.2</v>
      </c>
      <c r="N41" s="32">
        <v>12.3</v>
      </c>
      <c r="O41" s="32">
        <v>23.2</v>
      </c>
      <c r="P41" s="32">
        <f t="shared" si="7"/>
        <v>137.5</v>
      </c>
      <c r="Q41" s="32">
        <v>131.5</v>
      </c>
      <c r="R41" s="32">
        <v>6</v>
      </c>
    </row>
    <row r="42" spans="1:18" ht="13.5" customHeight="1">
      <c r="A42" s="8" t="s">
        <v>23</v>
      </c>
      <c r="B42" s="32">
        <v>20.7</v>
      </c>
      <c r="C42" s="32">
        <f t="shared" si="4"/>
        <v>169.7</v>
      </c>
      <c r="D42" s="32">
        <v>156</v>
      </c>
      <c r="E42" s="32">
        <v>13.7</v>
      </c>
      <c r="F42" s="32">
        <v>18.4</v>
      </c>
      <c r="G42" s="32">
        <f t="shared" si="5"/>
        <v>94.5</v>
      </c>
      <c r="H42" s="32">
        <v>93</v>
      </c>
      <c r="I42" s="32">
        <v>1.5</v>
      </c>
      <c r="J42" s="8" t="s">
        <v>23</v>
      </c>
      <c r="K42" s="32">
        <v>20.1</v>
      </c>
      <c r="L42" s="32">
        <f t="shared" si="6"/>
        <v>170.7</v>
      </c>
      <c r="M42" s="32">
        <v>156.7</v>
      </c>
      <c r="N42" s="32">
        <v>14</v>
      </c>
      <c r="O42" s="32">
        <v>20.3</v>
      </c>
      <c r="P42" s="32">
        <f t="shared" si="7"/>
        <v>111.7</v>
      </c>
      <c r="Q42" s="32">
        <v>105.2</v>
      </c>
      <c r="R42" s="32">
        <v>6.5</v>
      </c>
    </row>
    <row r="43" spans="1:18" ht="13.5" customHeight="1">
      <c r="A43" s="9" t="s">
        <v>24</v>
      </c>
      <c r="B43" s="34">
        <v>20.9</v>
      </c>
      <c r="C43" s="35">
        <f t="shared" si="4"/>
        <v>171</v>
      </c>
      <c r="D43" s="34">
        <v>156.9</v>
      </c>
      <c r="E43" s="34">
        <v>14.1</v>
      </c>
      <c r="F43" s="34">
        <v>18.2</v>
      </c>
      <c r="G43" s="35">
        <f t="shared" si="5"/>
        <v>97</v>
      </c>
      <c r="H43" s="34">
        <v>95</v>
      </c>
      <c r="I43" s="34">
        <v>2</v>
      </c>
      <c r="J43" s="9" t="s">
        <v>24</v>
      </c>
      <c r="K43" s="34">
        <v>21.1</v>
      </c>
      <c r="L43" s="35">
        <f t="shared" si="6"/>
        <v>177.5</v>
      </c>
      <c r="M43" s="34">
        <v>159.7</v>
      </c>
      <c r="N43" s="34">
        <v>17.8</v>
      </c>
      <c r="O43" s="34">
        <v>20</v>
      </c>
      <c r="P43" s="35">
        <f t="shared" si="7"/>
        <v>116.5</v>
      </c>
      <c r="Q43" s="34">
        <v>111.4</v>
      </c>
      <c r="R43" s="34">
        <v>5.1</v>
      </c>
    </row>
    <row r="44" spans="1:18" ht="16.5" customHeight="1">
      <c r="A44" s="31" t="s">
        <v>65</v>
      </c>
      <c r="B44" s="36"/>
      <c r="C44" s="36"/>
      <c r="D44" s="36"/>
      <c r="E44" s="36"/>
      <c r="F44" s="36"/>
      <c r="G44" s="36"/>
      <c r="H44" s="36"/>
      <c r="I44" s="36"/>
      <c r="J44" s="31" t="s">
        <v>65</v>
      </c>
      <c r="K44" s="36"/>
      <c r="L44" s="36"/>
      <c r="M44" s="36"/>
      <c r="N44" s="36"/>
      <c r="O44" s="36"/>
      <c r="P44" s="36"/>
      <c r="Q44" s="36"/>
      <c r="R44" s="36"/>
    </row>
    <row r="45" spans="1:18" ht="13.5" customHeight="1">
      <c r="A45" s="8" t="str">
        <f>A27</f>
        <v>17年平均</v>
      </c>
      <c r="B45" s="32">
        <v>20.3</v>
      </c>
      <c r="C45" s="32">
        <v>169.6</v>
      </c>
      <c r="D45" s="32">
        <v>157.2</v>
      </c>
      <c r="E45" s="32">
        <v>12.4</v>
      </c>
      <c r="F45" s="32">
        <v>16.2</v>
      </c>
      <c r="G45" s="32">
        <v>94.1</v>
      </c>
      <c r="H45" s="32">
        <v>91.4</v>
      </c>
      <c r="I45" s="32">
        <v>2.7</v>
      </c>
      <c r="J45" s="8" t="str">
        <f>A45</f>
        <v>17年平均</v>
      </c>
      <c r="K45" s="32">
        <v>19.9</v>
      </c>
      <c r="L45" s="32">
        <v>173.4</v>
      </c>
      <c r="M45" s="32">
        <v>155.2</v>
      </c>
      <c r="N45" s="32">
        <v>18.2</v>
      </c>
      <c r="O45" s="32">
        <v>16.7</v>
      </c>
      <c r="P45" s="32">
        <v>102.9</v>
      </c>
      <c r="Q45" s="32">
        <v>98.8</v>
      </c>
      <c r="R45" s="32">
        <v>4.1</v>
      </c>
    </row>
    <row r="46" spans="1:18" ht="13.5" customHeight="1">
      <c r="A46" s="8" t="str">
        <f>A28</f>
        <v>18年平均</v>
      </c>
      <c r="B46" s="32">
        <v>20.3</v>
      </c>
      <c r="C46" s="32">
        <v>169.7</v>
      </c>
      <c r="D46" s="32">
        <v>157.2</v>
      </c>
      <c r="E46" s="32">
        <v>12.5</v>
      </c>
      <c r="F46" s="32">
        <v>16.3</v>
      </c>
      <c r="G46" s="32">
        <v>95.7</v>
      </c>
      <c r="H46" s="32">
        <v>92.6</v>
      </c>
      <c r="I46" s="32">
        <v>3.1</v>
      </c>
      <c r="J46" s="8" t="str">
        <f>A46</f>
        <v>18年平均</v>
      </c>
      <c r="K46" s="32">
        <v>19.9</v>
      </c>
      <c r="L46" s="32">
        <v>174.1</v>
      </c>
      <c r="M46" s="32">
        <v>154.8</v>
      </c>
      <c r="N46" s="32">
        <v>19.3</v>
      </c>
      <c r="O46" s="32">
        <v>16.8</v>
      </c>
      <c r="P46" s="32">
        <v>103.9</v>
      </c>
      <c r="Q46" s="32">
        <v>97.9</v>
      </c>
      <c r="R46" s="32">
        <v>6</v>
      </c>
    </row>
    <row r="47" spans="1:18" ht="13.5" customHeight="1">
      <c r="A47" s="8" t="s">
        <v>60</v>
      </c>
      <c r="B47" s="32">
        <v>20</v>
      </c>
      <c r="C47" s="32">
        <v>167.2</v>
      </c>
      <c r="D47" s="32">
        <v>154.1</v>
      </c>
      <c r="E47" s="32">
        <v>13.1</v>
      </c>
      <c r="F47" s="32">
        <v>18.8</v>
      </c>
      <c r="G47" s="32">
        <v>114.8</v>
      </c>
      <c r="H47" s="32">
        <v>111.1</v>
      </c>
      <c r="I47" s="32">
        <v>3.7</v>
      </c>
      <c r="J47" s="8" t="s">
        <v>60</v>
      </c>
      <c r="K47" s="32">
        <v>19.7</v>
      </c>
      <c r="L47" s="32">
        <v>172.7</v>
      </c>
      <c r="M47" s="32">
        <v>152.9</v>
      </c>
      <c r="N47" s="32">
        <v>19.8</v>
      </c>
      <c r="O47" s="32">
        <v>18.2</v>
      </c>
      <c r="P47" s="32">
        <v>121.1</v>
      </c>
      <c r="Q47" s="32">
        <v>114.5</v>
      </c>
      <c r="R47" s="32">
        <v>6.6</v>
      </c>
    </row>
    <row r="48" spans="1:18" ht="13.5" customHeight="1">
      <c r="A48" s="8" t="s">
        <v>61</v>
      </c>
      <c r="B48" s="32">
        <v>19.9</v>
      </c>
      <c r="C48" s="32">
        <v>166.1</v>
      </c>
      <c r="D48" s="32">
        <v>153.5</v>
      </c>
      <c r="E48" s="32">
        <v>12.6</v>
      </c>
      <c r="F48" s="32">
        <v>18.4</v>
      </c>
      <c r="G48" s="32">
        <v>111.5</v>
      </c>
      <c r="H48" s="32">
        <v>107.8</v>
      </c>
      <c r="I48" s="32">
        <v>3.7</v>
      </c>
      <c r="J48" s="8" t="s">
        <v>61</v>
      </c>
      <c r="K48" s="32">
        <v>19.5</v>
      </c>
      <c r="L48" s="32">
        <v>169.4</v>
      </c>
      <c r="M48" s="32">
        <v>151.6</v>
      </c>
      <c r="N48" s="32">
        <v>17.8</v>
      </c>
      <c r="O48" s="32">
        <v>18.4</v>
      </c>
      <c r="P48" s="32">
        <v>122.5</v>
      </c>
      <c r="Q48" s="32">
        <v>116.1</v>
      </c>
      <c r="R48" s="32">
        <v>6.4</v>
      </c>
    </row>
    <row r="49" spans="1:18" ht="13.5" customHeight="1">
      <c r="A49" s="8" t="s">
        <v>62</v>
      </c>
      <c r="B49" s="32">
        <f>ROUND(SUM(B50:B61)/12,1)</f>
        <v>20.1</v>
      </c>
      <c r="C49" s="32">
        <f aca="true" t="shared" si="8" ref="C49:C61">D49+E49</f>
        <v>172</v>
      </c>
      <c r="D49" s="32">
        <f>ROUND(SUM(D50:D61)/12,1)</f>
        <v>158</v>
      </c>
      <c r="E49" s="32">
        <f>ROUND(SUM(E50:E61)/12,1)</f>
        <v>14</v>
      </c>
      <c r="F49" s="32">
        <f>ROUND(SUM(F50:F61)/12,1)</f>
        <v>17.2</v>
      </c>
      <c r="G49" s="32">
        <f aca="true" t="shared" si="9" ref="G49:G61">H49+I49</f>
        <v>101.6</v>
      </c>
      <c r="H49" s="32">
        <v>98</v>
      </c>
      <c r="I49" s="32">
        <f>ROUND(SUM(I50:I61)/12,1)</f>
        <v>3.6</v>
      </c>
      <c r="J49" s="8" t="s">
        <v>62</v>
      </c>
      <c r="K49" s="32">
        <f>ROUND(SUM(K50:K61)/12,1)</f>
        <v>19.2</v>
      </c>
      <c r="L49" s="32">
        <f aca="true" t="shared" si="10" ref="L49:L61">M49+N49</f>
        <v>160.9</v>
      </c>
      <c r="M49" s="32">
        <f>ROUND(SUM(M50:M61)/12,1)</f>
        <v>150.4</v>
      </c>
      <c r="N49" s="32">
        <f>ROUND(SUM(N50:N61)/12,1)</f>
        <v>10.5</v>
      </c>
      <c r="O49" s="32">
        <f>ROUND(SUM(O50:O61)/12,1)</f>
        <v>17.4</v>
      </c>
      <c r="P49" s="32">
        <f aca="true" t="shared" si="11" ref="P49:P61">Q49+R49</f>
        <v>106.60000000000001</v>
      </c>
      <c r="Q49" s="32">
        <f>ROUND(SUM(Q50:Q61)/12,1)</f>
        <v>101.7</v>
      </c>
      <c r="R49" s="32">
        <f>ROUND(SUM(R50:R61)/12,1)</f>
        <v>4.9</v>
      </c>
    </row>
    <row r="50" spans="1:18" ht="13.5" customHeight="1">
      <c r="A50" s="25" t="s">
        <v>63</v>
      </c>
      <c r="B50" s="33">
        <v>18.7</v>
      </c>
      <c r="C50" s="33">
        <f t="shared" si="8"/>
        <v>159.5</v>
      </c>
      <c r="D50" s="33">
        <v>147.1</v>
      </c>
      <c r="E50" s="33">
        <v>12.4</v>
      </c>
      <c r="F50" s="33">
        <v>16.8</v>
      </c>
      <c r="G50" s="33">
        <f t="shared" si="9"/>
        <v>100.5</v>
      </c>
      <c r="H50" s="33">
        <v>96.5</v>
      </c>
      <c r="I50" s="33">
        <v>4</v>
      </c>
      <c r="J50" s="25" t="s">
        <v>63</v>
      </c>
      <c r="K50" s="33">
        <v>16.4</v>
      </c>
      <c r="L50" s="33">
        <f t="shared" si="10"/>
        <v>134.60000000000002</v>
      </c>
      <c r="M50" s="33">
        <v>128.8</v>
      </c>
      <c r="N50" s="33">
        <v>5.8</v>
      </c>
      <c r="O50" s="33">
        <v>16.1</v>
      </c>
      <c r="P50" s="33">
        <f t="shared" si="11"/>
        <v>97.7</v>
      </c>
      <c r="Q50" s="33">
        <v>93.2</v>
      </c>
      <c r="R50" s="33">
        <v>4.5</v>
      </c>
    </row>
    <row r="51" spans="1:18" ht="13.5" customHeight="1">
      <c r="A51" s="8" t="s">
        <v>14</v>
      </c>
      <c r="B51" s="32">
        <v>20</v>
      </c>
      <c r="C51" s="32">
        <f t="shared" si="8"/>
        <v>169.4</v>
      </c>
      <c r="D51" s="32">
        <v>157.3</v>
      </c>
      <c r="E51" s="32">
        <v>12.1</v>
      </c>
      <c r="F51" s="32">
        <v>16.4</v>
      </c>
      <c r="G51" s="32">
        <f t="shared" si="9"/>
        <v>98.5</v>
      </c>
      <c r="H51" s="32">
        <v>95.2</v>
      </c>
      <c r="I51" s="32">
        <v>3.3</v>
      </c>
      <c r="J51" s="8" t="s">
        <v>14</v>
      </c>
      <c r="K51" s="32">
        <v>18.4</v>
      </c>
      <c r="L51" s="32">
        <f t="shared" si="10"/>
        <v>148.9</v>
      </c>
      <c r="M51" s="32">
        <v>143.6</v>
      </c>
      <c r="N51" s="32">
        <v>5.3</v>
      </c>
      <c r="O51" s="32">
        <v>16.7</v>
      </c>
      <c r="P51" s="32">
        <f t="shared" si="11"/>
        <v>101.39999999999999</v>
      </c>
      <c r="Q51" s="32">
        <v>97.6</v>
      </c>
      <c r="R51" s="32">
        <v>3.8</v>
      </c>
    </row>
    <row r="52" spans="1:18" ht="13.5" customHeight="1">
      <c r="A52" s="8" t="s">
        <v>15</v>
      </c>
      <c r="B52" s="32">
        <v>19.6</v>
      </c>
      <c r="C52" s="32">
        <f t="shared" si="8"/>
        <v>164.9</v>
      </c>
      <c r="D52" s="32">
        <v>153</v>
      </c>
      <c r="E52" s="32">
        <v>11.9</v>
      </c>
      <c r="F52" s="32">
        <v>17.1</v>
      </c>
      <c r="G52" s="32">
        <f t="shared" si="9"/>
        <v>102.4</v>
      </c>
      <c r="H52" s="32">
        <v>98.5</v>
      </c>
      <c r="I52" s="32">
        <v>3.9</v>
      </c>
      <c r="J52" s="8" t="s">
        <v>15</v>
      </c>
      <c r="K52" s="32">
        <v>18.6</v>
      </c>
      <c r="L52" s="32">
        <f t="shared" si="10"/>
        <v>150.5</v>
      </c>
      <c r="M52" s="32">
        <v>144.7</v>
      </c>
      <c r="N52" s="32">
        <v>5.8</v>
      </c>
      <c r="O52" s="32">
        <v>16.9</v>
      </c>
      <c r="P52" s="32">
        <f t="shared" si="11"/>
        <v>103.8</v>
      </c>
      <c r="Q52" s="32">
        <v>98.6</v>
      </c>
      <c r="R52" s="32">
        <v>5.2</v>
      </c>
    </row>
    <row r="53" spans="1:18" ht="13.5" customHeight="1">
      <c r="A53" s="8" t="s">
        <v>16</v>
      </c>
      <c r="B53" s="32">
        <v>20.5</v>
      </c>
      <c r="C53" s="32">
        <f t="shared" si="8"/>
        <v>177</v>
      </c>
      <c r="D53" s="32">
        <v>163.5</v>
      </c>
      <c r="E53" s="32">
        <v>13.5</v>
      </c>
      <c r="F53" s="32">
        <v>17.1</v>
      </c>
      <c r="G53" s="32">
        <f t="shared" si="9"/>
        <v>95.7</v>
      </c>
      <c r="H53" s="32">
        <v>92.4</v>
      </c>
      <c r="I53" s="32">
        <v>3.3</v>
      </c>
      <c r="J53" s="8" t="s">
        <v>16</v>
      </c>
      <c r="K53" s="32">
        <v>20.1</v>
      </c>
      <c r="L53" s="32">
        <f t="shared" si="10"/>
        <v>163.70000000000002</v>
      </c>
      <c r="M53" s="32">
        <v>155.8</v>
      </c>
      <c r="N53" s="32">
        <v>7.9</v>
      </c>
      <c r="O53" s="32">
        <v>17.5</v>
      </c>
      <c r="P53" s="32">
        <f t="shared" si="11"/>
        <v>106.4</v>
      </c>
      <c r="Q53" s="32">
        <v>102</v>
      </c>
      <c r="R53" s="32">
        <v>4.4</v>
      </c>
    </row>
    <row r="54" spans="1:18" ht="13.5" customHeight="1">
      <c r="A54" s="8" t="s">
        <v>17</v>
      </c>
      <c r="B54" s="32">
        <v>19.6</v>
      </c>
      <c r="C54" s="32">
        <f t="shared" si="8"/>
        <v>166</v>
      </c>
      <c r="D54" s="32">
        <v>152.4</v>
      </c>
      <c r="E54" s="32">
        <v>13.6</v>
      </c>
      <c r="F54" s="32">
        <v>17</v>
      </c>
      <c r="G54" s="32">
        <f t="shared" si="9"/>
        <v>100.7</v>
      </c>
      <c r="H54" s="32">
        <v>97.3</v>
      </c>
      <c r="I54" s="32">
        <v>3.4</v>
      </c>
      <c r="J54" s="8" t="s">
        <v>17</v>
      </c>
      <c r="K54" s="32">
        <v>18.1</v>
      </c>
      <c r="L54" s="32">
        <f t="shared" si="10"/>
        <v>148.20000000000002</v>
      </c>
      <c r="M54" s="32">
        <v>140.8</v>
      </c>
      <c r="N54" s="32">
        <v>7.4</v>
      </c>
      <c r="O54" s="32">
        <v>16.9</v>
      </c>
      <c r="P54" s="32">
        <f t="shared" si="11"/>
        <v>104.2</v>
      </c>
      <c r="Q54" s="32">
        <v>99.9</v>
      </c>
      <c r="R54" s="32">
        <v>4.3</v>
      </c>
    </row>
    <row r="55" spans="1:18" ht="13.5" customHeight="1">
      <c r="A55" s="8" t="s">
        <v>18</v>
      </c>
      <c r="B55" s="32">
        <v>20.4</v>
      </c>
      <c r="C55" s="32">
        <f t="shared" si="8"/>
        <v>173.89999999999998</v>
      </c>
      <c r="D55" s="32">
        <v>160.2</v>
      </c>
      <c r="E55" s="32">
        <v>13.7</v>
      </c>
      <c r="F55" s="32">
        <v>17.3</v>
      </c>
      <c r="G55" s="32">
        <f t="shared" si="9"/>
        <v>101.80000000000001</v>
      </c>
      <c r="H55" s="32">
        <v>98.9</v>
      </c>
      <c r="I55" s="32">
        <v>2.9</v>
      </c>
      <c r="J55" s="8" t="s">
        <v>18</v>
      </c>
      <c r="K55" s="32">
        <v>19.6</v>
      </c>
      <c r="L55" s="32">
        <f t="shared" si="10"/>
        <v>163.6</v>
      </c>
      <c r="M55" s="32">
        <v>154.1</v>
      </c>
      <c r="N55" s="32">
        <v>9.5</v>
      </c>
      <c r="O55" s="32">
        <v>17.2</v>
      </c>
      <c r="P55" s="32">
        <f t="shared" si="11"/>
        <v>104.6</v>
      </c>
      <c r="Q55" s="32">
        <v>101.3</v>
      </c>
      <c r="R55" s="32">
        <v>3.3</v>
      </c>
    </row>
    <row r="56" spans="1:18" ht="13.5" customHeight="1">
      <c r="A56" s="8" t="s">
        <v>19</v>
      </c>
      <c r="B56" s="32">
        <v>20.3</v>
      </c>
      <c r="C56" s="32">
        <f t="shared" si="8"/>
        <v>176.20000000000002</v>
      </c>
      <c r="D56" s="32">
        <v>162.8</v>
      </c>
      <c r="E56" s="32">
        <v>13.4</v>
      </c>
      <c r="F56" s="32">
        <v>17.3</v>
      </c>
      <c r="G56" s="32">
        <f t="shared" si="9"/>
        <v>100</v>
      </c>
      <c r="H56" s="32">
        <v>97</v>
      </c>
      <c r="I56" s="32">
        <v>3</v>
      </c>
      <c r="J56" s="8" t="s">
        <v>19</v>
      </c>
      <c r="K56" s="32">
        <v>20</v>
      </c>
      <c r="L56" s="32">
        <f t="shared" si="10"/>
        <v>169.8</v>
      </c>
      <c r="M56" s="32">
        <v>159.3</v>
      </c>
      <c r="N56" s="32">
        <v>10.5</v>
      </c>
      <c r="O56" s="32">
        <v>17</v>
      </c>
      <c r="P56" s="32">
        <f t="shared" si="11"/>
        <v>95.7</v>
      </c>
      <c r="Q56" s="32">
        <v>91.9</v>
      </c>
      <c r="R56" s="32">
        <v>3.8</v>
      </c>
    </row>
    <row r="57" spans="1:18" ht="13.5" customHeight="1">
      <c r="A57" s="8" t="s">
        <v>20</v>
      </c>
      <c r="B57" s="32">
        <v>20.6</v>
      </c>
      <c r="C57" s="32">
        <f t="shared" si="8"/>
        <v>175.89999999999998</v>
      </c>
      <c r="D57" s="32">
        <v>161.2</v>
      </c>
      <c r="E57" s="32">
        <v>14.7</v>
      </c>
      <c r="F57" s="32">
        <v>17.2</v>
      </c>
      <c r="G57" s="32">
        <f t="shared" si="9"/>
        <v>103.8</v>
      </c>
      <c r="H57" s="32">
        <v>100.1</v>
      </c>
      <c r="I57" s="32">
        <v>3.7</v>
      </c>
      <c r="J57" s="8" t="s">
        <v>20</v>
      </c>
      <c r="K57" s="32">
        <v>19.2</v>
      </c>
      <c r="L57" s="32">
        <f t="shared" si="10"/>
        <v>164</v>
      </c>
      <c r="M57" s="32">
        <v>151.2</v>
      </c>
      <c r="N57" s="32">
        <v>12.8</v>
      </c>
      <c r="O57" s="32">
        <v>18</v>
      </c>
      <c r="P57" s="32">
        <f t="shared" si="11"/>
        <v>110.9</v>
      </c>
      <c r="Q57" s="32">
        <v>106.2</v>
      </c>
      <c r="R57" s="32">
        <v>4.7</v>
      </c>
    </row>
    <row r="58" spans="1:18" ht="13.5" customHeight="1">
      <c r="A58" s="8" t="s">
        <v>21</v>
      </c>
      <c r="B58" s="32">
        <v>20.2</v>
      </c>
      <c r="C58" s="32">
        <f t="shared" si="8"/>
        <v>174.4</v>
      </c>
      <c r="D58" s="32">
        <v>159.3</v>
      </c>
      <c r="E58" s="32">
        <v>15.1</v>
      </c>
      <c r="F58" s="32">
        <v>17.4</v>
      </c>
      <c r="G58" s="32">
        <f t="shared" si="9"/>
        <v>102.3</v>
      </c>
      <c r="H58" s="32">
        <v>98.8</v>
      </c>
      <c r="I58" s="32">
        <v>3.5</v>
      </c>
      <c r="J58" s="8" t="s">
        <v>21</v>
      </c>
      <c r="K58" s="32">
        <v>20.1</v>
      </c>
      <c r="L58" s="32">
        <f t="shared" si="10"/>
        <v>176.6</v>
      </c>
      <c r="M58" s="32">
        <v>162.5</v>
      </c>
      <c r="N58" s="32">
        <v>14.1</v>
      </c>
      <c r="O58" s="32">
        <v>18.3</v>
      </c>
      <c r="P58" s="32">
        <f t="shared" si="11"/>
        <v>112.39999999999999</v>
      </c>
      <c r="Q58" s="32">
        <v>107.8</v>
      </c>
      <c r="R58" s="32">
        <v>4.6</v>
      </c>
    </row>
    <row r="59" spans="1:18" ht="13.5" customHeight="1">
      <c r="A59" s="8" t="s">
        <v>22</v>
      </c>
      <c r="B59" s="32">
        <v>20.6</v>
      </c>
      <c r="C59" s="32">
        <f t="shared" si="8"/>
        <v>175.70000000000002</v>
      </c>
      <c r="D59" s="32">
        <v>160.4</v>
      </c>
      <c r="E59" s="32">
        <v>15.3</v>
      </c>
      <c r="F59" s="32">
        <v>17.5</v>
      </c>
      <c r="G59" s="32">
        <f t="shared" si="9"/>
        <v>103.5</v>
      </c>
      <c r="H59" s="32">
        <v>99.9</v>
      </c>
      <c r="I59" s="32">
        <v>3.6</v>
      </c>
      <c r="J59" s="8" t="s">
        <v>22</v>
      </c>
      <c r="K59" s="32">
        <v>19.7</v>
      </c>
      <c r="L59" s="32">
        <f t="shared" si="10"/>
        <v>167.6</v>
      </c>
      <c r="M59" s="32">
        <v>152.7</v>
      </c>
      <c r="N59" s="32">
        <v>14.9</v>
      </c>
      <c r="O59" s="32">
        <v>18</v>
      </c>
      <c r="P59" s="32">
        <f t="shared" si="11"/>
        <v>110.89999999999999</v>
      </c>
      <c r="Q59" s="32">
        <v>104.6</v>
      </c>
      <c r="R59" s="32">
        <v>6.3</v>
      </c>
    </row>
    <row r="60" spans="1:18" ht="13.5" customHeight="1">
      <c r="A60" s="8" t="s">
        <v>23</v>
      </c>
      <c r="B60" s="32">
        <v>20.6</v>
      </c>
      <c r="C60" s="32">
        <f t="shared" si="8"/>
        <v>176.70000000000002</v>
      </c>
      <c r="D60" s="32">
        <v>161.4</v>
      </c>
      <c r="E60" s="32">
        <v>15.3</v>
      </c>
      <c r="F60" s="32">
        <v>16.9</v>
      </c>
      <c r="G60" s="32">
        <f t="shared" si="9"/>
        <v>100.7</v>
      </c>
      <c r="H60" s="32">
        <v>96.9</v>
      </c>
      <c r="I60" s="32">
        <v>3.8</v>
      </c>
      <c r="J60" s="8" t="s">
        <v>23</v>
      </c>
      <c r="K60" s="32">
        <v>19.7</v>
      </c>
      <c r="L60" s="32">
        <f t="shared" si="10"/>
        <v>168</v>
      </c>
      <c r="M60" s="32">
        <v>152.4</v>
      </c>
      <c r="N60" s="32">
        <v>15.6</v>
      </c>
      <c r="O60" s="32">
        <v>17.6</v>
      </c>
      <c r="P60" s="32">
        <f t="shared" si="11"/>
        <v>110.3</v>
      </c>
      <c r="Q60" s="32">
        <v>104</v>
      </c>
      <c r="R60" s="32">
        <v>6.3</v>
      </c>
    </row>
    <row r="61" spans="1:18" ht="13.5" customHeight="1">
      <c r="A61" s="9" t="s">
        <v>24</v>
      </c>
      <c r="B61" s="34">
        <v>20.1</v>
      </c>
      <c r="C61" s="35">
        <f t="shared" si="8"/>
        <v>173.5</v>
      </c>
      <c r="D61" s="34">
        <v>157.1</v>
      </c>
      <c r="E61" s="34">
        <v>16.4</v>
      </c>
      <c r="F61" s="34">
        <v>17.9</v>
      </c>
      <c r="G61" s="35">
        <f t="shared" si="9"/>
        <v>108.7</v>
      </c>
      <c r="H61" s="34">
        <v>103.7</v>
      </c>
      <c r="I61" s="34">
        <v>5</v>
      </c>
      <c r="J61" s="9" t="s">
        <v>24</v>
      </c>
      <c r="K61" s="34">
        <v>20.3</v>
      </c>
      <c r="L61" s="35">
        <f t="shared" si="10"/>
        <v>175.5</v>
      </c>
      <c r="M61" s="34">
        <v>158.8</v>
      </c>
      <c r="N61" s="34">
        <v>16.7</v>
      </c>
      <c r="O61" s="34">
        <v>18.9</v>
      </c>
      <c r="P61" s="35">
        <f t="shared" si="11"/>
        <v>121.30000000000001</v>
      </c>
      <c r="Q61" s="34">
        <v>113.4</v>
      </c>
      <c r="R61" s="34">
        <v>7.9</v>
      </c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SheetLayoutView="100" workbookViewId="0" topLeftCell="A43">
      <selection activeCell="A63" sqref="A63:IV65"/>
    </sheetView>
  </sheetViews>
  <sheetFormatPr defaultColWidth="8.796875" defaultRowHeight="14.25"/>
  <cols>
    <col min="1" max="1" width="9.09765625" style="22" customWidth="1"/>
    <col min="2" max="9" width="9.59765625" style="22" customWidth="1"/>
    <col min="10" max="10" width="9.09765625" style="22" customWidth="1"/>
    <col min="11" max="18" width="9.59765625" style="22" customWidth="1"/>
    <col min="19" max="16384" width="9" style="22" customWidth="1"/>
  </cols>
  <sheetData>
    <row r="1" spans="1:10" ht="16.5" customHeight="1">
      <c r="A1" s="1" t="s">
        <v>66</v>
      </c>
      <c r="J1" s="1" t="s">
        <v>67</v>
      </c>
    </row>
    <row r="2" spans="9:18" ht="13.5" customHeight="1">
      <c r="I2" s="21" t="s">
        <v>56</v>
      </c>
      <c r="R2" s="21" t="s">
        <v>56</v>
      </c>
    </row>
    <row r="3" spans="1:18" ht="13.5" customHeight="1">
      <c r="A3" s="2" t="s">
        <v>0</v>
      </c>
      <c r="B3" s="3" t="s">
        <v>68</v>
      </c>
      <c r="C3" s="27"/>
      <c r="D3" s="27"/>
      <c r="E3" s="27"/>
      <c r="F3" s="27"/>
      <c r="G3" s="27"/>
      <c r="H3" s="27"/>
      <c r="I3" s="28"/>
      <c r="J3" s="2" t="s">
        <v>0</v>
      </c>
      <c r="K3" s="3" t="s">
        <v>69</v>
      </c>
      <c r="L3" s="27"/>
      <c r="M3" s="27"/>
      <c r="N3" s="27"/>
      <c r="O3" s="27"/>
      <c r="P3" s="27"/>
      <c r="Q3" s="27"/>
      <c r="R3" s="28"/>
    </row>
    <row r="4" spans="1:18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4"/>
      <c r="K4" s="5" t="s">
        <v>3</v>
      </c>
      <c r="L4" s="5"/>
      <c r="M4" s="5"/>
      <c r="N4" s="6"/>
      <c r="O4" s="5" t="s">
        <v>4</v>
      </c>
      <c r="P4" s="5"/>
      <c r="Q4" s="5"/>
      <c r="R4" s="6"/>
    </row>
    <row r="5" spans="1:18" ht="13.5" customHeight="1">
      <c r="A5" s="4"/>
      <c r="B5" s="29"/>
      <c r="C5" s="29" t="s">
        <v>50</v>
      </c>
      <c r="D5" s="29" t="s">
        <v>7</v>
      </c>
      <c r="E5" s="29" t="s">
        <v>51</v>
      </c>
      <c r="F5" s="29"/>
      <c r="G5" s="29" t="s">
        <v>50</v>
      </c>
      <c r="H5" s="29" t="s">
        <v>7</v>
      </c>
      <c r="I5" s="29" t="s">
        <v>51</v>
      </c>
      <c r="J5" s="4"/>
      <c r="K5" s="29"/>
      <c r="L5" s="29" t="s">
        <v>50</v>
      </c>
      <c r="M5" s="29" t="s">
        <v>7</v>
      </c>
      <c r="N5" s="29" t="s">
        <v>51</v>
      </c>
      <c r="O5" s="29"/>
      <c r="P5" s="29" t="s">
        <v>50</v>
      </c>
      <c r="Q5" s="29" t="s">
        <v>7</v>
      </c>
      <c r="R5" s="29" t="s">
        <v>51</v>
      </c>
    </row>
    <row r="6" spans="1:18" ht="13.5" customHeight="1">
      <c r="A6" s="4"/>
      <c r="B6" s="29" t="s">
        <v>52</v>
      </c>
      <c r="C6" s="29"/>
      <c r="D6" s="29"/>
      <c r="E6" s="29"/>
      <c r="F6" s="29" t="s">
        <v>52</v>
      </c>
      <c r="G6" s="29"/>
      <c r="H6" s="29"/>
      <c r="I6" s="29"/>
      <c r="J6" s="4"/>
      <c r="K6" s="29" t="s">
        <v>52</v>
      </c>
      <c r="L6" s="29"/>
      <c r="M6" s="29"/>
      <c r="N6" s="29"/>
      <c r="O6" s="29" t="s">
        <v>52</v>
      </c>
      <c r="P6" s="29"/>
      <c r="Q6" s="29"/>
      <c r="R6" s="29"/>
    </row>
    <row r="7" spans="1:18" ht="13.5" customHeight="1">
      <c r="A7" s="7" t="s">
        <v>10</v>
      </c>
      <c r="B7" s="30"/>
      <c r="C7" s="30" t="s">
        <v>53</v>
      </c>
      <c r="D7" s="30" t="s">
        <v>53</v>
      </c>
      <c r="E7" s="30" t="s">
        <v>53</v>
      </c>
      <c r="F7" s="30"/>
      <c r="G7" s="30" t="s">
        <v>53</v>
      </c>
      <c r="H7" s="30" t="s">
        <v>53</v>
      </c>
      <c r="I7" s="30" t="s">
        <v>53</v>
      </c>
      <c r="J7" s="7" t="s">
        <v>10</v>
      </c>
      <c r="K7" s="30"/>
      <c r="L7" s="30" t="s">
        <v>53</v>
      </c>
      <c r="M7" s="30" t="s">
        <v>53</v>
      </c>
      <c r="N7" s="30" t="s">
        <v>53</v>
      </c>
      <c r="O7" s="30"/>
      <c r="P7" s="30" t="s">
        <v>53</v>
      </c>
      <c r="Q7" s="30" t="s">
        <v>53</v>
      </c>
      <c r="R7" s="30" t="s">
        <v>53</v>
      </c>
    </row>
    <row r="8" spans="1:18" ht="16.5" customHeight="1">
      <c r="A8" s="31" t="s">
        <v>57</v>
      </c>
      <c r="B8" s="10"/>
      <c r="C8" s="10"/>
      <c r="D8" s="10"/>
      <c r="E8" s="10"/>
      <c r="F8" s="10"/>
      <c r="G8" s="10"/>
      <c r="H8" s="10"/>
      <c r="I8" s="10"/>
      <c r="J8" s="31" t="s">
        <v>57</v>
      </c>
      <c r="K8" s="10"/>
      <c r="L8" s="10"/>
      <c r="M8" s="10"/>
      <c r="N8" s="10"/>
      <c r="O8" s="10"/>
      <c r="P8" s="10"/>
      <c r="Q8" s="10"/>
      <c r="R8" s="10"/>
    </row>
    <row r="9" spans="1:18" ht="13.5" customHeight="1">
      <c r="A9" s="8" t="s">
        <v>58</v>
      </c>
      <c r="B9" s="32">
        <v>22.2</v>
      </c>
      <c r="C9" s="32">
        <v>181.4</v>
      </c>
      <c r="D9" s="32">
        <v>173.1</v>
      </c>
      <c r="E9" s="32">
        <v>8.3</v>
      </c>
      <c r="F9" s="32">
        <v>18.9</v>
      </c>
      <c r="G9" s="32">
        <v>105.2</v>
      </c>
      <c r="H9" s="32">
        <v>104.1</v>
      </c>
      <c r="I9" s="32">
        <v>1.1</v>
      </c>
      <c r="J9" s="8" t="s">
        <v>58</v>
      </c>
      <c r="K9" s="32">
        <v>21</v>
      </c>
      <c r="L9" s="32">
        <v>168</v>
      </c>
      <c r="M9" s="32">
        <v>159.5</v>
      </c>
      <c r="N9" s="32">
        <v>8.5</v>
      </c>
      <c r="O9" s="32">
        <v>21.9</v>
      </c>
      <c r="P9" s="32">
        <v>146.9</v>
      </c>
      <c r="Q9" s="32">
        <v>142.7</v>
      </c>
      <c r="R9" s="32">
        <v>4.2</v>
      </c>
    </row>
    <row r="10" spans="1:18" ht="13.5" customHeight="1">
      <c r="A10" s="8" t="s">
        <v>59</v>
      </c>
      <c r="B10" s="32">
        <v>21.3</v>
      </c>
      <c r="C10" s="32">
        <v>171.5</v>
      </c>
      <c r="D10" s="32">
        <v>163.5</v>
      </c>
      <c r="E10" s="32">
        <v>8</v>
      </c>
      <c r="F10" s="32">
        <v>19</v>
      </c>
      <c r="G10" s="32">
        <v>88.4</v>
      </c>
      <c r="H10" s="32">
        <v>87.4</v>
      </c>
      <c r="I10" s="32">
        <v>1</v>
      </c>
      <c r="J10" s="8" t="s">
        <v>59</v>
      </c>
      <c r="K10" s="32">
        <v>22.2</v>
      </c>
      <c r="L10" s="32">
        <v>173.8</v>
      </c>
      <c r="M10" s="32">
        <v>165.4</v>
      </c>
      <c r="N10" s="32">
        <v>8.4</v>
      </c>
      <c r="O10" s="32">
        <v>19.5</v>
      </c>
      <c r="P10" s="32">
        <v>120.5</v>
      </c>
      <c r="Q10" s="32">
        <v>117.8</v>
      </c>
      <c r="R10" s="32">
        <v>2.7</v>
      </c>
    </row>
    <row r="11" spans="1:18" ht="13.5" customHeight="1">
      <c r="A11" s="8" t="s">
        <v>60</v>
      </c>
      <c r="B11" s="32">
        <v>21.4</v>
      </c>
      <c r="C11" s="32">
        <v>169.6</v>
      </c>
      <c r="D11" s="32">
        <v>160.6</v>
      </c>
      <c r="E11" s="32">
        <v>9</v>
      </c>
      <c r="F11" s="32">
        <v>19.6</v>
      </c>
      <c r="G11" s="32">
        <v>114.8</v>
      </c>
      <c r="H11" s="32">
        <v>113.8</v>
      </c>
      <c r="I11" s="32">
        <v>1</v>
      </c>
      <c r="J11" s="8" t="s">
        <v>60</v>
      </c>
      <c r="K11" s="32">
        <v>22.3</v>
      </c>
      <c r="L11" s="32">
        <v>173.8</v>
      </c>
      <c r="M11" s="32">
        <v>166</v>
      </c>
      <c r="N11" s="32">
        <v>7.8</v>
      </c>
      <c r="O11" s="32">
        <v>13.2</v>
      </c>
      <c r="P11" s="32">
        <v>77.1</v>
      </c>
      <c r="Q11" s="32">
        <v>75.7</v>
      </c>
      <c r="R11" s="32">
        <v>1.4</v>
      </c>
    </row>
    <row r="12" spans="1:18" ht="13.5" customHeight="1">
      <c r="A12" s="8" t="s">
        <v>61</v>
      </c>
      <c r="B12" s="32">
        <v>22.2</v>
      </c>
      <c r="C12" s="32">
        <v>183</v>
      </c>
      <c r="D12" s="32">
        <v>167.9</v>
      </c>
      <c r="E12" s="32">
        <v>15.1</v>
      </c>
      <c r="F12" s="32">
        <v>19.9</v>
      </c>
      <c r="G12" s="32">
        <v>102.4</v>
      </c>
      <c r="H12" s="32">
        <v>101.7</v>
      </c>
      <c r="I12" s="32">
        <v>0.7</v>
      </c>
      <c r="J12" s="8" t="s">
        <v>61</v>
      </c>
      <c r="K12" s="32">
        <v>21.7</v>
      </c>
      <c r="L12" s="32">
        <v>174.4</v>
      </c>
      <c r="M12" s="32">
        <v>164.9</v>
      </c>
      <c r="N12" s="32">
        <v>9.5</v>
      </c>
      <c r="O12" s="32">
        <v>16.4</v>
      </c>
      <c r="P12" s="32">
        <v>106.4</v>
      </c>
      <c r="Q12" s="32">
        <v>104.3</v>
      </c>
      <c r="R12" s="32">
        <v>2.1</v>
      </c>
    </row>
    <row r="13" spans="1:18" ht="13.5" customHeight="1">
      <c r="A13" s="8" t="s">
        <v>62</v>
      </c>
      <c r="B13" s="32">
        <v>22.2</v>
      </c>
      <c r="C13" s="32">
        <f aca="true" t="shared" si="0" ref="C13:C25">D13+E13</f>
        <v>174.79999999999998</v>
      </c>
      <c r="D13" s="32">
        <v>169.2</v>
      </c>
      <c r="E13" s="32">
        <v>5.6</v>
      </c>
      <c r="F13" s="32">
        <v>18.8</v>
      </c>
      <c r="G13" s="32">
        <f aca="true" t="shared" si="1" ref="G13:G25">H13+I13</f>
        <v>94.1</v>
      </c>
      <c r="H13" s="32">
        <v>92.6</v>
      </c>
      <c r="I13" s="32">
        <v>1.5</v>
      </c>
      <c r="J13" s="8" t="s">
        <v>62</v>
      </c>
      <c r="K13" s="32">
        <v>21.8</v>
      </c>
      <c r="L13" s="32">
        <f aca="true" t="shared" si="2" ref="L13:L25">M13+N13</f>
        <v>176.7</v>
      </c>
      <c r="M13" s="32">
        <f>ROUND(SUM(M14:M25)/12,1)</f>
        <v>165.5</v>
      </c>
      <c r="N13" s="32">
        <f>ROUND(SUM(N14:N25)/12,1)</f>
        <v>11.2</v>
      </c>
      <c r="O13" s="32">
        <f>ROUND(SUM(O14:O25)/12,1)</f>
        <v>19</v>
      </c>
      <c r="P13" s="32">
        <f aca="true" t="shared" si="3" ref="P13:P25">Q13+R13</f>
        <v>124.89999999999999</v>
      </c>
      <c r="Q13" s="32">
        <f>ROUND(SUM(Q14:Q25)/12,1)+0.1</f>
        <v>124.3</v>
      </c>
      <c r="R13" s="32">
        <f>ROUND(SUM(R14:R25)/12,1)</f>
        <v>0.6</v>
      </c>
    </row>
    <row r="14" spans="1:18" ht="13.5" customHeight="1">
      <c r="A14" s="25" t="s">
        <v>63</v>
      </c>
      <c r="B14" s="33">
        <v>20.7</v>
      </c>
      <c r="C14" s="33">
        <f t="shared" si="0"/>
        <v>162.4</v>
      </c>
      <c r="D14" s="33">
        <v>156</v>
      </c>
      <c r="E14" s="33">
        <v>6.4</v>
      </c>
      <c r="F14" s="33">
        <v>18.7</v>
      </c>
      <c r="G14" s="33">
        <f t="shared" si="1"/>
        <v>83.69999999999999</v>
      </c>
      <c r="H14" s="33">
        <v>82.6</v>
      </c>
      <c r="I14" s="33">
        <v>1.1</v>
      </c>
      <c r="J14" s="25" t="s">
        <v>63</v>
      </c>
      <c r="K14" s="33">
        <v>20.6</v>
      </c>
      <c r="L14" s="33">
        <f t="shared" si="2"/>
        <v>166.9</v>
      </c>
      <c r="M14" s="33">
        <v>156.6</v>
      </c>
      <c r="N14" s="33">
        <v>10.3</v>
      </c>
      <c r="O14" s="33">
        <v>17.7</v>
      </c>
      <c r="P14" s="33">
        <f t="shared" si="3"/>
        <v>120.1</v>
      </c>
      <c r="Q14" s="33">
        <v>119</v>
      </c>
      <c r="R14" s="33">
        <v>1.1</v>
      </c>
    </row>
    <row r="15" spans="1:18" ht="13.5" customHeight="1">
      <c r="A15" s="8" t="s">
        <v>14</v>
      </c>
      <c r="B15" s="32">
        <v>21.7</v>
      </c>
      <c r="C15" s="32">
        <f t="shared" si="0"/>
        <v>170.7</v>
      </c>
      <c r="D15" s="32">
        <v>164.6</v>
      </c>
      <c r="E15" s="32">
        <v>6.1</v>
      </c>
      <c r="F15" s="32">
        <v>19.1</v>
      </c>
      <c r="G15" s="32">
        <f t="shared" si="1"/>
        <v>85.30000000000001</v>
      </c>
      <c r="H15" s="32">
        <v>84.4</v>
      </c>
      <c r="I15" s="32">
        <v>0.9</v>
      </c>
      <c r="J15" s="8" t="s">
        <v>14</v>
      </c>
      <c r="K15" s="32">
        <v>20.9</v>
      </c>
      <c r="L15" s="32">
        <f t="shared" si="2"/>
        <v>170.2</v>
      </c>
      <c r="M15" s="32">
        <v>159.5</v>
      </c>
      <c r="N15" s="32">
        <v>10.7</v>
      </c>
      <c r="O15" s="32">
        <v>17.9</v>
      </c>
      <c r="P15" s="32">
        <f t="shared" si="3"/>
        <v>122.5</v>
      </c>
      <c r="Q15" s="32">
        <v>121.5</v>
      </c>
      <c r="R15" s="32">
        <v>1</v>
      </c>
    </row>
    <row r="16" spans="1:18" ht="13.5" customHeight="1">
      <c r="A16" s="8" t="s">
        <v>15</v>
      </c>
      <c r="B16" s="32">
        <v>21.7</v>
      </c>
      <c r="C16" s="32">
        <f t="shared" si="0"/>
        <v>172.9</v>
      </c>
      <c r="D16" s="32">
        <v>167</v>
      </c>
      <c r="E16" s="32">
        <v>5.9</v>
      </c>
      <c r="F16" s="32">
        <v>18.1</v>
      </c>
      <c r="G16" s="32">
        <f t="shared" si="1"/>
        <v>87.3</v>
      </c>
      <c r="H16" s="32">
        <v>86</v>
      </c>
      <c r="I16" s="32">
        <v>1.3</v>
      </c>
      <c r="J16" s="8" t="s">
        <v>15</v>
      </c>
      <c r="K16" s="32">
        <v>21.6</v>
      </c>
      <c r="L16" s="32">
        <f t="shared" si="2"/>
        <v>175.9</v>
      </c>
      <c r="M16" s="32">
        <v>164.3</v>
      </c>
      <c r="N16" s="32">
        <v>11.6</v>
      </c>
      <c r="O16" s="32">
        <v>20</v>
      </c>
      <c r="P16" s="32">
        <f t="shared" si="3"/>
        <v>137</v>
      </c>
      <c r="Q16" s="32">
        <v>135.7</v>
      </c>
      <c r="R16" s="32">
        <v>1.3</v>
      </c>
    </row>
    <row r="17" spans="1:18" ht="13.5" customHeight="1">
      <c r="A17" s="8" t="s">
        <v>16</v>
      </c>
      <c r="B17" s="32">
        <v>22.5</v>
      </c>
      <c r="C17" s="32">
        <f t="shared" si="0"/>
        <v>177</v>
      </c>
      <c r="D17" s="32">
        <v>171.3</v>
      </c>
      <c r="E17" s="32">
        <v>5.7</v>
      </c>
      <c r="F17" s="32">
        <v>19.5</v>
      </c>
      <c r="G17" s="32">
        <f t="shared" si="1"/>
        <v>90.3</v>
      </c>
      <c r="H17" s="32">
        <v>88.8</v>
      </c>
      <c r="I17" s="32">
        <v>1.5</v>
      </c>
      <c r="J17" s="8" t="s">
        <v>16</v>
      </c>
      <c r="K17" s="32">
        <v>22.6</v>
      </c>
      <c r="L17" s="32">
        <f t="shared" si="2"/>
        <v>182.9</v>
      </c>
      <c r="M17" s="32">
        <v>172.1</v>
      </c>
      <c r="N17" s="32">
        <v>10.8</v>
      </c>
      <c r="O17" s="32">
        <v>18.4</v>
      </c>
      <c r="P17" s="32">
        <f t="shared" si="3"/>
        <v>120.7</v>
      </c>
      <c r="Q17" s="32">
        <v>119.8</v>
      </c>
      <c r="R17" s="32">
        <v>0.9</v>
      </c>
    </row>
    <row r="18" spans="1:18" ht="13.5" customHeight="1">
      <c r="A18" s="8" t="s">
        <v>17</v>
      </c>
      <c r="B18" s="32">
        <v>20.9</v>
      </c>
      <c r="C18" s="32">
        <f t="shared" si="0"/>
        <v>168</v>
      </c>
      <c r="D18" s="32">
        <v>161.9</v>
      </c>
      <c r="E18" s="32">
        <v>6.1</v>
      </c>
      <c r="F18" s="32">
        <v>18.9</v>
      </c>
      <c r="G18" s="32">
        <f t="shared" si="1"/>
        <v>88.19999999999999</v>
      </c>
      <c r="H18" s="32">
        <v>86.6</v>
      </c>
      <c r="I18" s="32">
        <v>1.6</v>
      </c>
      <c r="J18" s="8" t="s">
        <v>17</v>
      </c>
      <c r="K18" s="32">
        <v>20.7</v>
      </c>
      <c r="L18" s="32">
        <f t="shared" si="2"/>
        <v>167.79999999999998</v>
      </c>
      <c r="M18" s="32">
        <v>158.2</v>
      </c>
      <c r="N18" s="32">
        <v>9.6</v>
      </c>
      <c r="O18" s="32">
        <v>17.7</v>
      </c>
      <c r="P18" s="32">
        <f t="shared" si="3"/>
        <v>117.3</v>
      </c>
      <c r="Q18" s="32">
        <v>116.5</v>
      </c>
      <c r="R18" s="32">
        <v>0.8</v>
      </c>
    </row>
    <row r="19" spans="1:18" ht="13.5" customHeight="1">
      <c r="A19" s="8" t="s">
        <v>18</v>
      </c>
      <c r="B19" s="32">
        <v>22.8</v>
      </c>
      <c r="C19" s="32">
        <f t="shared" si="0"/>
        <v>180.7</v>
      </c>
      <c r="D19" s="32">
        <v>175.5</v>
      </c>
      <c r="E19" s="32">
        <v>5.2</v>
      </c>
      <c r="F19" s="32">
        <v>19</v>
      </c>
      <c r="G19" s="32">
        <f t="shared" si="1"/>
        <v>87.1</v>
      </c>
      <c r="H19" s="32">
        <v>85.8</v>
      </c>
      <c r="I19" s="32">
        <v>1.3</v>
      </c>
      <c r="J19" s="8" t="s">
        <v>18</v>
      </c>
      <c r="K19" s="32">
        <v>22.1</v>
      </c>
      <c r="L19" s="32">
        <f t="shared" si="2"/>
        <v>176.3</v>
      </c>
      <c r="M19" s="32">
        <v>167.8</v>
      </c>
      <c r="N19" s="32">
        <v>8.5</v>
      </c>
      <c r="O19" s="32">
        <v>17.8</v>
      </c>
      <c r="P19" s="32">
        <f t="shared" si="3"/>
        <v>119.3</v>
      </c>
      <c r="Q19" s="32">
        <v>118.8</v>
      </c>
      <c r="R19" s="32">
        <v>0.5</v>
      </c>
    </row>
    <row r="20" spans="1:18" ht="13.5" customHeight="1">
      <c r="A20" s="8" t="s">
        <v>19</v>
      </c>
      <c r="B20" s="32">
        <v>22.9</v>
      </c>
      <c r="C20" s="32">
        <f t="shared" si="0"/>
        <v>180.60000000000002</v>
      </c>
      <c r="D20" s="32">
        <v>176.3</v>
      </c>
      <c r="E20" s="32">
        <v>4.3</v>
      </c>
      <c r="F20" s="32">
        <v>18.3</v>
      </c>
      <c r="G20" s="32">
        <f t="shared" si="1"/>
        <v>102.69999999999999</v>
      </c>
      <c r="H20" s="32">
        <v>101.1</v>
      </c>
      <c r="I20" s="32">
        <v>1.6</v>
      </c>
      <c r="J20" s="8" t="s">
        <v>19</v>
      </c>
      <c r="K20" s="32">
        <v>22.8</v>
      </c>
      <c r="L20" s="32">
        <f t="shared" si="2"/>
        <v>184.3</v>
      </c>
      <c r="M20" s="32">
        <v>172.5</v>
      </c>
      <c r="N20" s="32">
        <v>11.8</v>
      </c>
      <c r="O20" s="32">
        <v>20.2</v>
      </c>
      <c r="P20" s="32">
        <f t="shared" si="3"/>
        <v>127.7</v>
      </c>
      <c r="Q20" s="32">
        <v>127.5</v>
      </c>
      <c r="R20" s="32">
        <v>0.2</v>
      </c>
    </row>
    <row r="21" spans="1:18" ht="13.5" customHeight="1">
      <c r="A21" s="8" t="s">
        <v>20</v>
      </c>
      <c r="B21" s="32">
        <v>22.6</v>
      </c>
      <c r="C21" s="32">
        <f t="shared" si="0"/>
        <v>178</v>
      </c>
      <c r="D21" s="32">
        <v>173.2</v>
      </c>
      <c r="E21" s="32">
        <v>4.8</v>
      </c>
      <c r="F21" s="32">
        <v>18.9</v>
      </c>
      <c r="G21" s="32">
        <f t="shared" si="1"/>
        <v>107.9</v>
      </c>
      <c r="H21" s="32">
        <v>105.4</v>
      </c>
      <c r="I21" s="32">
        <v>2.5</v>
      </c>
      <c r="J21" s="8" t="s">
        <v>20</v>
      </c>
      <c r="K21" s="32">
        <v>22.3</v>
      </c>
      <c r="L21" s="32">
        <f t="shared" si="2"/>
        <v>182.3</v>
      </c>
      <c r="M21" s="32">
        <v>171</v>
      </c>
      <c r="N21" s="32">
        <v>11.3</v>
      </c>
      <c r="O21" s="32">
        <v>19.6</v>
      </c>
      <c r="P21" s="32">
        <f t="shared" si="3"/>
        <v>126.89999999999999</v>
      </c>
      <c r="Q21" s="32">
        <v>126.3</v>
      </c>
      <c r="R21" s="32">
        <v>0.6</v>
      </c>
    </row>
    <row r="22" spans="1:18" ht="13.5" customHeight="1">
      <c r="A22" s="8" t="s">
        <v>21</v>
      </c>
      <c r="B22" s="32">
        <v>22.1</v>
      </c>
      <c r="C22" s="32">
        <f t="shared" si="0"/>
        <v>172.79999999999998</v>
      </c>
      <c r="D22" s="32">
        <v>167.7</v>
      </c>
      <c r="E22" s="32">
        <v>5.1</v>
      </c>
      <c r="F22" s="32">
        <v>18.8</v>
      </c>
      <c r="G22" s="32">
        <f t="shared" si="1"/>
        <v>104.4</v>
      </c>
      <c r="H22" s="32">
        <v>102.5</v>
      </c>
      <c r="I22" s="32">
        <v>1.9</v>
      </c>
      <c r="J22" s="8" t="s">
        <v>21</v>
      </c>
      <c r="K22" s="32">
        <v>21.8</v>
      </c>
      <c r="L22" s="32">
        <f t="shared" si="2"/>
        <v>175.7</v>
      </c>
      <c r="M22" s="32">
        <v>163.7</v>
      </c>
      <c r="N22" s="32">
        <v>12</v>
      </c>
      <c r="O22" s="32">
        <v>19.9</v>
      </c>
      <c r="P22" s="32">
        <f t="shared" si="3"/>
        <v>127</v>
      </c>
      <c r="Q22" s="32">
        <v>126.7</v>
      </c>
      <c r="R22" s="32">
        <v>0.3</v>
      </c>
    </row>
    <row r="23" spans="1:18" ht="13.5" customHeight="1">
      <c r="A23" s="8" t="s">
        <v>22</v>
      </c>
      <c r="B23" s="32">
        <v>22.1</v>
      </c>
      <c r="C23" s="32">
        <f t="shared" si="0"/>
        <v>171.70000000000002</v>
      </c>
      <c r="D23" s="32">
        <v>167.8</v>
      </c>
      <c r="E23" s="32">
        <v>3.9</v>
      </c>
      <c r="F23" s="32">
        <v>18.7</v>
      </c>
      <c r="G23" s="32">
        <f t="shared" si="1"/>
        <v>102.4</v>
      </c>
      <c r="H23" s="32">
        <v>101</v>
      </c>
      <c r="I23" s="32">
        <v>1.4</v>
      </c>
      <c r="J23" s="8" t="s">
        <v>22</v>
      </c>
      <c r="K23" s="32">
        <v>22.4</v>
      </c>
      <c r="L23" s="32">
        <f t="shared" si="2"/>
        <v>181</v>
      </c>
      <c r="M23" s="32">
        <v>169.9</v>
      </c>
      <c r="N23" s="32">
        <v>11.1</v>
      </c>
      <c r="O23" s="32">
        <v>20.1</v>
      </c>
      <c r="P23" s="32">
        <f t="shared" si="3"/>
        <v>127.5</v>
      </c>
      <c r="Q23" s="32">
        <v>127.1</v>
      </c>
      <c r="R23" s="32">
        <v>0.4</v>
      </c>
    </row>
    <row r="24" spans="1:18" ht="13.5" customHeight="1">
      <c r="A24" s="8" t="s">
        <v>23</v>
      </c>
      <c r="B24" s="32">
        <v>22.5</v>
      </c>
      <c r="C24" s="32">
        <f t="shared" si="0"/>
        <v>176.5</v>
      </c>
      <c r="D24" s="32">
        <v>170.2</v>
      </c>
      <c r="E24" s="32">
        <v>6.3</v>
      </c>
      <c r="F24" s="32">
        <v>18.5</v>
      </c>
      <c r="G24" s="32">
        <f t="shared" si="1"/>
        <v>102.60000000000001</v>
      </c>
      <c r="H24" s="32">
        <v>101.2</v>
      </c>
      <c r="I24" s="32">
        <v>1.4</v>
      </c>
      <c r="J24" s="8" t="s">
        <v>23</v>
      </c>
      <c r="K24" s="32">
        <v>22</v>
      </c>
      <c r="L24" s="32">
        <f t="shared" si="2"/>
        <v>180.5</v>
      </c>
      <c r="M24" s="32">
        <v>168</v>
      </c>
      <c r="N24" s="32">
        <v>12.5</v>
      </c>
      <c r="O24" s="32">
        <v>19.1</v>
      </c>
      <c r="P24" s="32">
        <f t="shared" si="3"/>
        <v>122.19999999999999</v>
      </c>
      <c r="Q24" s="32">
        <v>122.1</v>
      </c>
      <c r="R24" s="32">
        <v>0.1</v>
      </c>
    </row>
    <row r="25" spans="1:18" ht="13.5" customHeight="1">
      <c r="A25" s="9" t="s">
        <v>24</v>
      </c>
      <c r="B25" s="34">
        <v>22.9</v>
      </c>
      <c r="C25" s="35">
        <f t="shared" si="0"/>
        <v>181.4</v>
      </c>
      <c r="D25" s="34">
        <v>173.9</v>
      </c>
      <c r="E25" s="34">
        <v>7.5</v>
      </c>
      <c r="F25" s="34">
        <v>19</v>
      </c>
      <c r="G25" s="35">
        <f t="shared" si="1"/>
        <v>108.2</v>
      </c>
      <c r="H25" s="34">
        <v>106</v>
      </c>
      <c r="I25" s="34">
        <v>2.2</v>
      </c>
      <c r="J25" s="9" t="s">
        <v>24</v>
      </c>
      <c r="K25" s="34">
        <v>21.3</v>
      </c>
      <c r="L25" s="35">
        <f t="shared" si="2"/>
        <v>176.2</v>
      </c>
      <c r="M25" s="34">
        <v>162.1</v>
      </c>
      <c r="N25" s="34">
        <v>14.1</v>
      </c>
      <c r="O25" s="34">
        <v>19.8</v>
      </c>
      <c r="P25" s="35">
        <f t="shared" si="3"/>
        <v>129.79999999999998</v>
      </c>
      <c r="Q25" s="34">
        <v>129.7</v>
      </c>
      <c r="R25" s="34">
        <v>0.1</v>
      </c>
    </row>
    <row r="26" spans="1:18" ht="16.5" customHeight="1">
      <c r="A26" s="31" t="s">
        <v>64</v>
      </c>
      <c r="B26" s="36"/>
      <c r="C26" s="36"/>
      <c r="D26" s="36"/>
      <c r="E26" s="36"/>
      <c r="F26" s="36"/>
      <c r="G26" s="36"/>
      <c r="H26" s="36"/>
      <c r="I26" s="36"/>
      <c r="J26" s="31" t="s">
        <v>64</v>
      </c>
      <c r="K26" s="36"/>
      <c r="L26" s="36"/>
      <c r="M26" s="36"/>
      <c r="N26" s="36"/>
      <c r="O26" s="36"/>
      <c r="P26" s="36"/>
      <c r="Q26" s="36"/>
      <c r="R26" s="36"/>
    </row>
    <row r="27" spans="1:18" ht="13.5" customHeight="1">
      <c r="A27" s="8" t="str">
        <f>A9</f>
        <v>17年平均</v>
      </c>
      <c r="B27" s="32">
        <v>22.9</v>
      </c>
      <c r="C27" s="32">
        <v>189.4</v>
      </c>
      <c r="D27" s="32">
        <v>179.5</v>
      </c>
      <c r="E27" s="32">
        <v>9.9</v>
      </c>
      <c r="F27" s="32">
        <v>20.1</v>
      </c>
      <c r="G27" s="32">
        <v>75.5</v>
      </c>
      <c r="H27" s="32">
        <v>74.5</v>
      </c>
      <c r="I27" s="32">
        <v>1</v>
      </c>
      <c r="J27" s="8" t="str">
        <f>J9</f>
        <v>17年平均</v>
      </c>
      <c r="K27" s="32">
        <v>21</v>
      </c>
      <c r="L27" s="32">
        <v>167.4</v>
      </c>
      <c r="M27" s="32">
        <v>160.8</v>
      </c>
      <c r="N27" s="32">
        <v>6.6</v>
      </c>
      <c r="O27" s="32">
        <v>16.3</v>
      </c>
      <c r="P27" s="32">
        <v>95.4</v>
      </c>
      <c r="Q27" s="32">
        <v>94.8</v>
      </c>
      <c r="R27" s="32">
        <v>0.6</v>
      </c>
    </row>
    <row r="28" spans="1:18" ht="13.5" customHeight="1">
      <c r="A28" s="8" t="str">
        <f>A10</f>
        <v>18年平均</v>
      </c>
      <c r="B28" s="32">
        <v>23.1</v>
      </c>
      <c r="C28" s="32">
        <v>191.2</v>
      </c>
      <c r="D28" s="32">
        <v>179.8</v>
      </c>
      <c r="E28" s="32">
        <v>11.4</v>
      </c>
      <c r="F28" s="32">
        <v>20</v>
      </c>
      <c r="G28" s="32">
        <v>76.8</v>
      </c>
      <c r="H28" s="32">
        <v>75.6</v>
      </c>
      <c r="I28" s="32">
        <v>1.2</v>
      </c>
      <c r="J28" s="8" t="str">
        <f>J10</f>
        <v>18年平均</v>
      </c>
      <c r="K28" s="32">
        <v>21.1</v>
      </c>
      <c r="L28" s="32">
        <v>171</v>
      </c>
      <c r="M28" s="32">
        <v>162.2</v>
      </c>
      <c r="N28" s="32">
        <v>8.8</v>
      </c>
      <c r="O28" s="32">
        <v>17.1</v>
      </c>
      <c r="P28" s="32">
        <v>98.4</v>
      </c>
      <c r="Q28" s="32">
        <v>97.6</v>
      </c>
      <c r="R28" s="32">
        <v>0.8</v>
      </c>
    </row>
    <row r="29" spans="1:18" ht="13.5" customHeight="1">
      <c r="A29" s="8" t="s">
        <v>60</v>
      </c>
      <c r="B29" s="32">
        <v>21.8</v>
      </c>
      <c r="C29" s="32">
        <v>189</v>
      </c>
      <c r="D29" s="32">
        <v>168.2</v>
      </c>
      <c r="E29" s="32">
        <v>20.8</v>
      </c>
      <c r="F29" s="32">
        <v>20.1</v>
      </c>
      <c r="G29" s="32">
        <v>101.5</v>
      </c>
      <c r="H29" s="32">
        <v>100.1</v>
      </c>
      <c r="I29" s="32">
        <v>1.4</v>
      </c>
      <c r="J29" s="8" t="s">
        <v>60</v>
      </c>
      <c r="K29" s="32">
        <v>20.4</v>
      </c>
      <c r="L29" s="32">
        <v>164.2</v>
      </c>
      <c r="M29" s="32">
        <v>157.4</v>
      </c>
      <c r="N29" s="32">
        <v>6.8</v>
      </c>
      <c r="O29" s="32">
        <v>14.8</v>
      </c>
      <c r="P29" s="32">
        <v>93.9</v>
      </c>
      <c r="Q29" s="32">
        <v>92.6</v>
      </c>
      <c r="R29" s="32">
        <v>1.3</v>
      </c>
    </row>
    <row r="30" spans="1:18" ht="13.5" customHeight="1">
      <c r="A30" s="8" t="s">
        <v>61</v>
      </c>
      <c r="B30" s="32">
        <v>21.7</v>
      </c>
      <c r="C30" s="32">
        <v>186.4</v>
      </c>
      <c r="D30" s="32">
        <v>168.7</v>
      </c>
      <c r="E30" s="32">
        <v>17.7</v>
      </c>
      <c r="F30" s="32">
        <v>20.9</v>
      </c>
      <c r="G30" s="32">
        <v>103</v>
      </c>
      <c r="H30" s="32">
        <v>101.8</v>
      </c>
      <c r="I30" s="32">
        <v>1.2</v>
      </c>
      <c r="J30" s="8" t="s">
        <v>61</v>
      </c>
      <c r="K30" s="32">
        <v>20.3</v>
      </c>
      <c r="L30" s="32">
        <v>164.5</v>
      </c>
      <c r="M30" s="32">
        <v>154.6</v>
      </c>
      <c r="N30" s="32">
        <v>9.9</v>
      </c>
      <c r="O30" s="32">
        <v>13.7</v>
      </c>
      <c r="P30" s="32">
        <v>88.7</v>
      </c>
      <c r="Q30" s="32">
        <v>87.6</v>
      </c>
      <c r="R30" s="32">
        <v>1.1</v>
      </c>
    </row>
    <row r="31" spans="1:18" ht="13.5" customHeight="1">
      <c r="A31" s="8" t="s">
        <v>62</v>
      </c>
      <c r="B31" s="32">
        <v>21.2</v>
      </c>
      <c r="C31" s="32">
        <f aca="true" t="shared" si="4" ref="C31:C43">D31+E31</f>
        <v>169.9</v>
      </c>
      <c r="D31" s="32">
        <v>161.8</v>
      </c>
      <c r="E31" s="32">
        <v>8.1</v>
      </c>
      <c r="F31" s="32">
        <f>ROUND(SUM(F32:F43)/12,1)</f>
        <v>19.7</v>
      </c>
      <c r="G31" s="32">
        <f aca="true" t="shared" si="5" ref="G31:G43">H31+I31</f>
        <v>95</v>
      </c>
      <c r="H31" s="32">
        <v>94.3</v>
      </c>
      <c r="I31" s="32">
        <f>ROUND(SUM(I32:I43)/12,1)</f>
        <v>0.7</v>
      </c>
      <c r="J31" s="8" t="s">
        <v>62</v>
      </c>
      <c r="K31" s="32">
        <v>20.3</v>
      </c>
      <c r="L31" s="32">
        <f aca="true" t="shared" si="6" ref="L31:L43">M31+N31</f>
        <v>167</v>
      </c>
      <c r="M31" s="32">
        <f>ROUND(SUM(M32:M43)/12,1)</f>
        <v>156.7</v>
      </c>
      <c r="N31" s="32">
        <f>ROUND(SUM(N32:N43)/12,1)</f>
        <v>10.3</v>
      </c>
      <c r="O31" s="32">
        <v>17.4</v>
      </c>
      <c r="P31" s="32">
        <f aca="true" t="shared" si="7" ref="P31:P43">Q31+R31</f>
        <v>101.9</v>
      </c>
      <c r="Q31" s="32">
        <v>100.4</v>
      </c>
      <c r="R31" s="32">
        <f>ROUND(SUM(R32:R43)/12,1)</f>
        <v>1.5</v>
      </c>
    </row>
    <row r="32" spans="1:18" ht="13.5" customHeight="1">
      <c r="A32" s="25" t="s">
        <v>63</v>
      </c>
      <c r="B32" s="33">
        <v>20.5</v>
      </c>
      <c r="C32" s="33">
        <f t="shared" si="4"/>
        <v>152.9</v>
      </c>
      <c r="D32" s="33">
        <v>148.3</v>
      </c>
      <c r="E32" s="33">
        <v>4.6</v>
      </c>
      <c r="F32" s="33">
        <v>19.3</v>
      </c>
      <c r="G32" s="33">
        <f t="shared" si="5"/>
        <v>91.7</v>
      </c>
      <c r="H32" s="33">
        <v>90.8</v>
      </c>
      <c r="I32" s="33">
        <v>0.9</v>
      </c>
      <c r="J32" s="25" t="s">
        <v>63</v>
      </c>
      <c r="K32" s="33">
        <v>19.7</v>
      </c>
      <c r="L32" s="33">
        <f t="shared" si="6"/>
        <v>163.2</v>
      </c>
      <c r="M32" s="33">
        <v>151.1</v>
      </c>
      <c r="N32" s="33">
        <v>12.1</v>
      </c>
      <c r="O32" s="33">
        <v>16.5</v>
      </c>
      <c r="P32" s="33">
        <f t="shared" si="7"/>
        <v>93.39999999999999</v>
      </c>
      <c r="Q32" s="33">
        <v>92.1</v>
      </c>
      <c r="R32" s="33">
        <v>1.3</v>
      </c>
    </row>
    <row r="33" spans="1:18" ht="13.5" customHeight="1">
      <c r="A33" s="8" t="s">
        <v>14</v>
      </c>
      <c r="B33" s="32">
        <v>20</v>
      </c>
      <c r="C33" s="32">
        <f t="shared" si="4"/>
        <v>151.5</v>
      </c>
      <c r="D33" s="32">
        <v>144.6</v>
      </c>
      <c r="E33" s="32">
        <v>6.9</v>
      </c>
      <c r="F33" s="32">
        <v>18.5</v>
      </c>
      <c r="G33" s="32">
        <f t="shared" si="5"/>
        <v>87.5</v>
      </c>
      <c r="H33" s="32">
        <v>86.8</v>
      </c>
      <c r="I33" s="32">
        <v>0.7</v>
      </c>
      <c r="J33" s="8" t="s">
        <v>14</v>
      </c>
      <c r="K33" s="32">
        <v>20.2</v>
      </c>
      <c r="L33" s="32">
        <f t="shared" si="6"/>
        <v>166.4</v>
      </c>
      <c r="M33" s="32">
        <v>154</v>
      </c>
      <c r="N33" s="32">
        <v>12.4</v>
      </c>
      <c r="O33" s="32">
        <v>16.4</v>
      </c>
      <c r="P33" s="32">
        <f t="shared" si="7"/>
        <v>95.3</v>
      </c>
      <c r="Q33" s="32">
        <v>94.2</v>
      </c>
      <c r="R33" s="32">
        <v>1.1</v>
      </c>
    </row>
    <row r="34" spans="1:18" ht="13.5" customHeight="1">
      <c r="A34" s="8" t="s">
        <v>15</v>
      </c>
      <c r="B34" s="32">
        <v>21.7</v>
      </c>
      <c r="C34" s="32">
        <f t="shared" si="4"/>
        <v>176.3</v>
      </c>
      <c r="D34" s="32">
        <v>166.5</v>
      </c>
      <c r="E34" s="32">
        <v>9.8</v>
      </c>
      <c r="F34" s="32">
        <v>19.5</v>
      </c>
      <c r="G34" s="32">
        <f t="shared" si="5"/>
        <v>92.30000000000001</v>
      </c>
      <c r="H34" s="32">
        <v>91.9</v>
      </c>
      <c r="I34" s="32">
        <v>0.4</v>
      </c>
      <c r="J34" s="8" t="s">
        <v>15</v>
      </c>
      <c r="K34" s="32">
        <v>20.6</v>
      </c>
      <c r="L34" s="32">
        <f t="shared" si="6"/>
        <v>172.9</v>
      </c>
      <c r="M34" s="32">
        <v>160.5</v>
      </c>
      <c r="N34" s="32">
        <v>12.4</v>
      </c>
      <c r="O34" s="32">
        <v>17.3</v>
      </c>
      <c r="P34" s="32">
        <f t="shared" si="7"/>
        <v>98.8</v>
      </c>
      <c r="Q34" s="32">
        <v>97.3</v>
      </c>
      <c r="R34" s="32">
        <v>1.5</v>
      </c>
    </row>
    <row r="35" spans="1:18" ht="13.5" customHeight="1">
      <c r="A35" s="8" t="s">
        <v>16</v>
      </c>
      <c r="B35" s="32">
        <v>21.4</v>
      </c>
      <c r="C35" s="32">
        <f t="shared" si="4"/>
        <v>179.5</v>
      </c>
      <c r="D35" s="32">
        <v>164.8</v>
      </c>
      <c r="E35" s="32">
        <v>14.7</v>
      </c>
      <c r="F35" s="32">
        <v>19.3</v>
      </c>
      <c r="G35" s="32">
        <f t="shared" si="5"/>
        <v>92.6</v>
      </c>
      <c r="H35" s="32">
        <v>91.8</v>
      </c>
      <c r="I35" s="32">
        <v>0.8</v>
      </c>
      <c r="J35" s="8" t="s">
        <v>16</v>
      </c>
      <c r="K35" s="32">
        <v>20.7</v>
      </c>
      <c r="L35" s="32">
        <f t="shared" si="6"/>
        <v>171.3</v>
      </c>
      <c r="M35" s="32">
        <v>161</v>
      </c>
      <c r="N35" s="32">
        <v>10.3</v>
      </c>
      <c r="O35" s="32">
        <v>17.8</v>
      </c>
      <c r="P35" s="32">
        <f t="shared" si="7"/>
        <v>105.3</v>
      </c>
      <c r="Q35" s="32">
        <v>103.3</v>
      </c>
      <c r="R35" s="32">
        <v>2</v>
      </c>
    </row>
    <row r="36" spans="1:18" ht="13.5" customHeight="1">
      <c r="A36" s="8" t="s">
        <v>17</v>
      </c>
      <c r="B36" s="32">
        <v>21</v>
      </c>
      <c r="C36" s="32">
        <f t="shared" si="4"/>
        <v>170.70000000000002</v>
      </c>
      <c r="D36" s="32">
        <v>162.4</v>
      </c>
      <c r="E36" s="32">
        <v>8.3</v>
      </c>
      <c r="F36" s="32">
        <v>19.5</v>
      </c>
      <c r="G36" s="32">
        <f t="shared" si="5"/>
        <v>96.10000000000001</v>
      </c>
      <c r="H36" s="32">
        <v>95.2</v>
      </c>
      <c r="I36" s="32">
        <v>0.9</v>
      </c>
      <c r="J36" s="8" t="s">
        <v>17</v>
      </c>
      <c r="K36" s="32">
        <v>19.8</v>
      </c>
      <c r="L36" s="32">
        <f t="shared" si="6"/>
        <v>164.1</v>
      </c>
      <c r="M36" s="32">
        <v>153.5</v>
      </c>
      <c r="N36" s="32">
        <v>10.6</v>
      </c>
      <c r="O36" s="32">
        <v>18</v>
      </c>
      <c r="P36" s="32">
        <f t="shared" si="7"/>
        <v>104.9</v>
      </c>
      <c r="Q36" s="32">
        <v>103.4</v>
      </c>
      <c r="R36" s="32">
        <v>1.5</v>
      </c>
    </row>
    <row r="37" spans="1:18" ht="13.5" customHeight="1">
      <c r="A37" s="8" t="s">
        <v>18</v>
      </c>
      <c r="B37" s="32">
        <v>22.1</v>
      </c>
      <c r="C37" s="32">
        <f t="shared" si="4"/>
        <v>178.6</v>
      </c>
      <c r="D37" s="32">
        <v>171.7</v>
      </c>
      <c r="E37" s="32">
        <v>6.9</v>
      </c>
      <c r="F37" s="32">
        <v>19.9</v>
      </c>
      <c r="G37" s="32">
        <f t="shared" si="5"/>
        <v>95</v>
      </c>
      <c r="H37" s="32">
        <v>94.7</v>
      </c>
      <c r="I37" s="32">
        <v>0.3</v>
      </c>
      <c r="J37" s="8" t="s">
        <v>18</v>
      </c>
      <c r="K37" s="32">
        <v>21.7</v>
      </c>
      <c r="L37" s="32">
        <f t="shared" si="6"/>
        <v>172.9</v>
      </c>
      <c r="M37" s="32">
        <v>162.6</v>
      </c>
      <c r="N37" s="32">
        <v>10.3</v>
      </c>
      <c r="O37" s="32">
        <v>16.3</v>
      </c>
      <c r="P37" s="32">
        <f t="shared" si="7"/>
        <v>95.5</v>
      </c>
      <c r="Q37" s="32">
        <v>94.6</v>
      </c>
      <c r="R37" s="32">
        <v>0.9</v>
      </c>
    </row>
    <row r="38" spans="1:18" ht="13.5" customHeight="1">
      <c r="A38" s="8" t="s">
        <v>19</v>
      </c>
      <c r="B38" s="32">
        <v>21.9</v>
      </c>
      <c r="C38" s="32">
        <f t="shared" si="4"/>
        <v>174.9</v>
      </c>
      <c r="D38" s="32">
        <v>167.6</v>
      </c>
      <c r="E38" s="32">
        <v>7.3</v>
      </c>
      <c r="F38" s="32">
        <v>19.6</v>
      </c>
      <c r="G38" s="32">
        <f t="shared" si="5"/>
        <v>93.8</v>
      </c>
      <c r="H38" s="32">
        <v>93.2</v>
      </c>
      <c r="I38" s="32">
        <v>0.6</v>
      </c>
      <c r="J38" s="8" t="s">
        <v>19</v>
      </c>
      <c r="K38" s="32">
        <v>20.6</v>
      </c>
      <c r="L38" s="32">
        <f t="shared" si="6"/>
        <v>169.20000000000002</v>
      </c>
      <c r="M38" s="32">
        <v>159.4</v>
      </c>
      <c r="N38" s="32">
        <v>9.8</v>
      </c>
      <c r="O38" s="32">
        <v>18.3</v>
      </c>
      <c r="P38" s="32">
        <f t="shared" si="7"/>
        <v>116.5</v>
      </c>
      <c r="Q38" s="32">
        <v>114.9</v>
      </c>
      <c r="R38" s="32">
        <v>1.6</v>
      </c>
    </row>
    <row r="39" spans="1:18" ht="13.5" customHeight="1">
      <c r="A39" s="8" t="s">
        <v>20</v>
      </c>
      <c r="B39" s="32">
        <v>19.8</v>
      </c>
      <c r="C39" s="32">
        <f t="shared" si="4"/>
        <v>159.3</v>
      </c>
      <c r="D39" s="32">
        <v>152.8</v>
      </c>
      <c r="E39" s="32">
        <v>6.5</v>
      </c>
      <c r="F39" s="32">
        <v>21.4</v>
      </c>
      <c r="G39" s="32">
        <f t="shared" si="5"/>
        <v>103.7</v>
      </c>
      <c r="H39" s="32">
        <v>102.7</v>
      </c>
      <c r="I39" s="32">
        <v>1</v>
      </c>
      <c r="J39" s="8" t="s">
        <v>20</v>
      </c>
      <c r="K39" s="32">
        <v>20.2</v>
      </c>
      <c r="L39" s="32">
        <f t="shared" si="6"/>
        <v>166.8</v>
      </c>
      <c r="M39" s="32">
        <v>157.3</v>
      </c>
      <c r="N39" s="32">
        <v>9.5</v>
      </c>
      <c r="O39" s="32">
        <v>17.2</v>
      </c>
      <c r="P39" s="32">
        <f t="shared" si="7"/>
        <v>96.7</v>
      </c>
      <c r="Q39" s="32">
        <v>94.9</v>
      </c>
      <c r="R39" s="32">
        <v>1.8</v>
      </c>
    </row>
    <row r="40" spans="1:18" ht="13.5" customHeight="1">
      <c r="A40" s="8" t="s">
        <v>21</v>
      </c>
      <c r="B40" s="32">
        <v>21.6</v>
      </c>
      <c r="C40" s="32">
        <f t="shared" si="4"/>
        <v>173.7</v>
      </c>
      <c r="D40" s="32">
        <v>166.6</v>
      </c>
      <c r="E40" s="32">
        <v>7.1</v>
      </c>
      <c r="F40" s="32">
        <v>19.9</v>
      </c>
      <c r="G40" s="32">
        <f t="shared" si="5"/>
        <v>94</v>
      </c>
      <c r="H40" s="32">
        <v>93.7</v>
      </c>
      <c r="I40" s="32">
        <v>0.3</v>
      </c>
      <c r="J40" s="8" t="s">
        <v>21</v>
      </c>
      <c r="K40" s="32">
        <v>20.1</v>
      </c>
      <c r="L40" s="32">
        <f t="shared" si="6"/>
        <v>164.89999999999998</v>
      </c>
      <c r="M40" s="32">
        <v>156.2</v>
      </c>
      <c r="N40" s="32">
        <v>8.7</v>
      </c>
      <c r="O40" s="32">
        <v>17</v>
      </c>
      <c r="P40" s="32">
        <f t="shared" si="7"/>
        <v>101.2</v>
      </c>
      <c r="Q40" s="32">
        <v>99.5</v>
      </c>
      <c r="R40" s="32">
        <v>1.7</v>
      </c>
    </row>
    <row r="41" spans="1:18" ht="13.5" customHeight="1">
      <c r="A41" s="8" t="s">
        <v>22</v>
      </c>
      <c r="B41" s="32">
        <v>22.1</v>
      </c>
      <c r="C41" s="32">
        <f t="shared" si="4"/>
        <v>176.79999999999998</v>
      </c>
      <c r="D41" s="32">
        <v>168.7</v>
      </c>
      <c r="E41" s="32">
        <v>8.1</v>
      </c>
      <c r="F41" s="32">
        <v>20</v>
      </c>
      <c r="G41" s="32">
        <f t="shared" si="5"/>
        <v>97.60000000000001</v>
      </c>
      <c r="H41" s="32">
        <v>97.2</v>
      </c>
      <c r="I41" s="32">
        <v>0.4</v>
      </c>
      <c r="J41" s="8" t="s">
        <v>22</v>
      </c>
      <c r="K41" s="32">
        <v>20.4</v>
      </c>
      <c r="L41" s="32">
        <f t="shared" si="6"/>
        <v>163</v>
      </c>
      <c r="M41" s="32">
        <v>154.6</v>
      </c>
      <c r="N41" s="32">
        <v>8.4</v>
      </c>
      <c r="O41" s="32">
        <v>18.8</v>
      </c>
      <c r="P41" s="32">
        <f t="shared" si="7"/>
        <v>112</v>
      </c>
      <c r="Q41" s="32">
        <v>109.3</v>
      </c>
      <c r="R41" s="32">
        <v>2.7</v>
      </c>
    </row>
    <row r="42" spans="1:18" ht="13.5" customHeight="1">
      <c r="A42" s="8" t="s">
        <v>23</v>
      </c>
      <c r="B42" s="32">
        <v>21.4</v>
      </c>
      <c r="C42" s="32">
        <f t="shared" si="4"/>
        <v>174.70000000000002</v>
      </c>
      <c r="D42" s="32">
        <v>167.4</v>
      </c>
      <c r="E42" s="32">
        <v>7.3</v>
      </c>
      <c r="F42" s="32">
        <v>19.3</v>
      </c>
      <c r="G42" s="32">
        <f t="shared" si="5"/>
        <v>93.60000000000001</v>
      </c>
      <c r="H42" s="32">
        <v>93.2</v>
      </c>
      <c r="I42" s="32">
        <v>0.4</v>
      </c>
      <c r="J42" s="8" t="s">
        <v>23</v>
      </c>
      <c r="K42" s="32">
        <v>20.2</v>
      </c>
      <c r="L42" s="32">
        <f t="shared" si="6"/>
        <v>165</v>
      </c>
      <c r="M42" s="32">
        <v>155.3</v>
      </c>
      <c r="N42" s="32">
        <v>9.7</v>
      </c>
      <c r="O42" s="32">
        <v>19</v>
      </c>
      <c r="P42" s="32">
        <f t="shared" si="7"/>
        <v>106</v>
      </c>
      <c r="Q42" s="32">
        <v>105.1</v>
      </c>
      <c r="R42" s="32">
        <v>0.9</v>
      </c>
    </row>
    <row r="43" spans="1:18" ht="13.5" customHeight="1">
      <c r="A43" s="9" t="s">
        <v>24</v>
      </c>
      <c r="B43" s="34">
        <v>21.6</v>
      </c>
      <c r="C43" s="35">
        <f t="shared" si="4"/>
        <v>179.9</v>
      </c>
      <c r="D43" s="34">
        <v>168.4</v>
      </c>
      <c r="E43" s="34">
        <v>11.5</v>
      </c>
      <c r="F43" s="34">
        <v>20.2</v>
      </c>
      <c r="G43" s="35">
        <f t="shared" si="5"/>
        <v>101.7</v>
      </c>
      <c r="H43" s="34">
        <v>99.7</v>
      </c>
      <c r="I43" s="34">
        <v>2</v>
      </c>
      <c r="J43" s="9" t="s">
        <v>24</v>
      </c>
      <c r="K43" s="34">
        <v>20</v>
      </c>
      <c r="L43" s="35">
        <f t="shared" si="6"/>
        <v>164.29999999999998</v>
      </c>
      <c r="M43" s="34">
        <v>154.6</v>
      </c>
      <c r="N43" s="34">
        <v>9.7</v>
      </c>
      <c r="O43" s="34">
        <v>16.8</v>
      </c>
      <c r="P43" s="35">
        <f t="shared" si="7"/>
        <v>98.4</v>
      </c>
      <c r="Q43" s="34">
        <v>97.2</v>
      </c>
      <c r="R43" s="34">
        <v>1.2</v>
      </c>
    </row>
    <row r="44" spans="1:18" ht="16.5" customHeight="1">
      <c r="A44" s="31" t="s">
        <v>65</v>
      </c>
      <c r="B44" s="36"/>
      <c r="C44" s="36"/>
      <c r="D44" s="36"/>
      <c r="E44" s="36"/>
      <c r="F44" s="36"/>
      <c r="G44" s="36"/>
      <c r="H44" s="36"/>
      <c r="I44" s="36"/>
      <c r="J44" s="31" t="s">
        <v>65</v>
      </c>
      <c r="K44" s="36"/>
      <c r="L44" s="36"/>
      <c r="M44" s="36"/>
      <c r="N44" s="36"/>
      <c r="O44" s="36"/>
      <c r="P44" s="36"/>
      <c r="Q44" s="36"/>
      <c r="R44" s="36"/>
    </row>
    <row r="45" spans="1:18" ht="13.5" customHeight="1">
      <c r="A45" s="8" t="s">
        <v>58</v>
      </c>
      <c r="B45" s="32">
        <v>21.3</v>
      </c>
      <c r="C45" s="32">
        <v>173.2</v>
      </c>
      <c r="D45" s="32">
        <v>165.7</v>
      </c>
      <c r="E45" s="32">
        <v>7.5</v>
      </c>
      <c r="F45" s="32">
        <v>19.7</v>
      </c>
      <c r="G45" s="32">
        <v>404.4</v>
      </c>
      <c r="H45" s="32">
        <v>102</v>
      </c>
      <c r="I45" s="32">
        <v>2.4</v>
      </c>
      <c r="J45" s="8" t="s">
        <v>58</v>
      </c>
      <c r="K45" s="32">
        <v>20.6</v>
      </c>
      <c r="L45" s="32">
        <v>174.1</v>
      </c>
      <c r="M45" s="32">
        <v>155.5</v>
      </c>
      <c r="N45" s="32">
        <v>18.6</v>
      </c>
      <c r="O45" s="32">
        <v>15.3</v>
      </c>
      <c r="P45" s="32">
        <v>93.9</v>
      </c>
      <c r="Q45" s="32">
        <v>91.7</v>
      </c>
      <c r="R45" s="32">
        <v>2.2</v>
      </c>
    </row>
    <row r="46" spans="1:18" ht="13.5" customHeight="1">
      <c r="A46" s="8" t="s">
        <v>59</v>
      </c>
      <c r="B46" s="32">
        <v>21.4</v>
      </c>
      <c r="C46" s="32">
        <v>173.7</v>
      </c>
      <c r="D46" s="32">
        <v>166.8</v>
      </c>
      <c r="E46" s="32">
        <v>6.9</v>
      </c>
      <c r="F46" s="32">
        <v>19.6</v>
      </c>
      <c r="G46" s="32">
        <v>105.2</v>
      </c>
      <c r="H46" s="32">
        <v>103</v>
      </c>
      <c r="I46" s="32">
        <v>2.2</v>
      </c>
      <c r="J46" s="8" t="s">
        <v>59</v>
      </c>
      <c r="K46" s="32">
        <v>20.3</v>
      </c>
      <c r="L46" s="32">
        <v>171.4</v>
      </c>
      <c r="M46" s="32">
        <v>153.9</v>
      </c>
      <c r="N46" s="32">
        <v>17.5</v>
      </c>
      <c r="O46" s="32">
        <v>15.3</v>
      </c>
      <c r="P46" s="32">
        <v>94.4</v>
      </c>
      <c r="Q46" s="32">
        <v>92.3</v>
      </c>
      <c r="R46" s="32">
        <v>2.1</v>
      </c>
    </row>
    <row r="47" spans="1:18" ht="13.5" customHeight="1">
      <c r="A47" s="8" t="s">
        <v>60</v>
      </c>
      <c r="B47" s="32">
        <v>21.2</v>
      </c>
      <c r="C47" s="32">
        <v>162.9</v>
      </c>
      <c r="D47" s="32">
        <v>158</v>
      </c>
      <c r="E47" s="32">
        <v>4.9</v>
      </c>
      <c r="F47" s="32">
        <v>21.7</v>
      </c>
      <c r="G47" s="32">
        <v>137.6</v>
      </c>
      <c r="H47" s="32">
        <v>132.7</v>
      </c>
      <c r="I47" s="32">
        <v>4.9</v>
      </c>
      <c r="J47" s="8" t="s">
        <v>60</v>
      </c>
      <c r="K47" s="32">
        <v>20.6</v>
      </c>
      <c r="L47" s="32">
        <v>172.9</v>
      </c>
      <c r="M47" s="32">
        <v>155.1</v>
      </c>
      <c r="N47" s="32">
        <v>17.8</v>
      </c>
      <c r="O47" s="32">
        <v>14.1</v>
      </c>
      <c r="P47" s="32">
        <v>95.2</v>
      </c>
      <c r="Q47" s="32">
        <v>93.1</v>
      </c>
      <c r="R47" s="32">
        <v>2.1</v>
      </c>
    </row>
    <row r="48" spans="1:18" ht="13.5" customHeight="1">
      <c r="A48" s="8" t="s">
        <v>61</v>
      </c>
      <c r="B48" s="32">
        <v>21.1</v>
      </c>
      <c r="C48" s="32">
        <v>163.4</v>
      </c>
      <c r="D48" s="32">
        <v>158.7</v>
      </c>
      <c r="E48" s="32">
        <v>4.7</v>
      </c>
      <c r="F48" s="32">
        <v>21.6</v>
      </c>
      <c r="G48" s="32">
        <v>139.8</v>
      </c>
      <c r="H48" s="32">
        <v>133.7</v>
      </c>
      <c r="I48" s="32">
        <v>6.1</v>
      </c>
      <c r="J48" s="8" t="s">
        <v>61</v>
      </c>
      <c r="K48" s="32">
        <v>20.3</v>
      </c>
      <c r="L48" s="32">
        <v>170.1</v>
      </c>
      <c r="M48" s="32">
        <v>153.6</v>
      </c>
      <c r="N48" s="32">
        <v>16.5</v>
      </c>
      <c r="O48" s="32">
        <v>13.3</v>
      </c>
      <c r="P48" s="32">
        <v>90.4</v>
      </c>
      <c r="Q48" s="32">
        <v>87.8</v>
      </c>
      <c r="R48" s="32">
        <v>2.6</v>
      </c>
    </row>
    <row r="49" spans="1:18" ht="13.5" customHeight="1">
      <c r="A49" s="8" t="s">
        <v>62</v>
      </c>
      <c r="B49" s="32">
        <f>ROUND(SUM(B50:B61)/12,1)</f>
        <v>21.2</v>
      </c>
      <c r="C49" s="32">
        <f aca="true" t="shared" si="8" ref="C49:C61">D49+E49</f>
        <v>169.89999999999998</v>
      </c>
      <c r="D49" s="32">
        <f>ROUND(SUM(D50:D61)/12,1)</f>
        <v>164.2</v>
      </c>
      <c r="E49" s="32">
        <f>ROUND(SUM(E50:E61)/12,1)</f>
        <v>5.7</v>
      </c>
      <c r="F49" s="32">
        <f>ROUND(SUM(F50:F61)/12,1)</f>
        <v>20.2</v>
      </c>
      <c r="G49" s="32">
        <f aca="true" t="shared" si="9" ref="G49:G61">H49+I49</f>
        <v>111.4</v>
      </c>
      <c r="H49" s="32">
        <f>ROUND(SUM(H50:H61)/12,1)</f>
        <v>108.9</v>
      </c>
      <c r="I49" s="32">
        <f>ROUND(SUM(I50:I61)/12,1)</f>
        <v>2.5</v>
      </c>
      <c r="J49" s="8" t="s">
        <v>62</v>
      </c>
      <c r="K49" s="32">
        <f>ROUND(SUM(K50:K61)/12,1)</f>
        <v>19.4</v>
      </c>
      <c r="L49" s="32">
        <f aca="true" t="shared" si="10" ref="L49:L61">M49+N49</f>
        <v>163.79999999999998</v>
      </c>
      <c r="M49" s="32">
        <f>ROUND(SUM(M50:M61)/12,1)-0.1</f>
        <v>151.1</v>
      </c>
      <c r="N49" s="32">
        <f>ROUND(SUM(N50:N61)/12,1)</f>
        <v>12.7</v>
      </c>
      <c r="O49" s="32">
        <f>ROUND(SUM(O50:O61)/12,1)</f>
        <v>17.1</v>
      </c>
      <c r="P49" s="32">
        <f aca="true" t="shared" si="11" ref="P49:P61">Q49+R49</f>
        <v>105.8</v>
      </c>
      <c r="Q49" s="32">
        <f>ROUND(SUM(Q50:Q61)/12,1)-0.2</f>
        <v>104.3</v>
      </c>
      <c r="R49" s="32">
        <f>ROUND(SUM(R50:R61)/12,1)</f>
        <v>1.5</v>
      </c>
    </row>
    <row r="50" spans="1:18" ht="13.5" customHeight="1">
      <c r="A50" s="25" t="s">
        <v>63</v>
      </c>
      <c r="B50" s="33">
        <v>21.6</v>
      </c>
      <c r="C50" s="33">
        <f t="shared" si="8"/>
        <v>170.6</v>
      </c>
      <c r="D50" s="33">
        <v>163.5</v>
      </c>
      <c r="E50" s="33">
        <v>7.1</v>
      </c>
      <c r="F50" s="33">
        <v>19.7</v>
      </c>
      <c r="G50" s="33">
        <f t="shared" si="9"/>
        <v>110.5</v>
      </c>
      <c r="H50" s="33">
        <v>106.3</v>
      </c>
      <c r="I50" s="33">
        <v>4.2</v>
      </c>
      <c r="J50" s="25" t="s">
        <v>63</v>
      </c>
      <c r="K50" s="33">
        <v>18.8</v>
      </c>
      <c r="L50" s="33">
        <f t="shared" si="10"/>
        <v>160.5</v>
      </c>
      <c r="M50" s="33">
        <v>144.8</v>
      </c>
      <c r="N50" s="33">
        <v>15.7</v>
      </c>
      <c r="O50" s="33">
        <v>16</v>
      </c>
      <c r="P50" s="33">
        <f t="shared" si="11"/>
        <v>102.5</v>
      </c>
      <c r="Q50" s="33">
        <v>100.7</v>
      </c>
      <c r="R50" s="33">
        <v>1.8</v>
      </c>
    </row>
    <row r="51" spans="1:18" ht="13.5" customHeight="1">
      <c r="A51" s="8" t="s">
        <v>14</v>
      </c>
      <c r="B51" s="32">
        <v>20.3</v>
      </c>
      <c r="C51" s="32">
        <f t="shared" si="8"/>
        <v>159.5</v>
      </c>
      <c r="D51" s="32">
        <v>153.5</v>
      </c>
      <c r="E51" s="32">
        <v>6</v>
      </c>
      <c r="F51" s="32">
        <v>18.9</v>
      </c>
      <c r="G51" s="32">
        <f t="shared" si="9"/>
        <v>106</v>
      </c>
      <c r="H51" s="32">
        <v>103.3</v>
      </c>
      <c r="I51" s="32">
        <v>2.7</v>
      </c>
      <c r="J51" s="8" t="s">
        <v>14</v>
      </c>
      <c r="K51" s="32">
        <v>20.1</v>
      </c>
      <c r="L51" s="32">
        <f t="shared" si="10"/>
        <v>167</v>
      </c>
      <c r="M51" s="32">
        <v>154.1</v>
      </c>
      <c r="N51" s="32">
        <v>12.9</v>
      </c>
      <c r="O51" s="32">
        <v>15.9</v>
      </c>
      <c r="P51" s="32">
        <f t="shared" si="11"/>
        <v>102.39999999999999</v>
      </c>
      <c r="Q51" s="32">
        <v>101.1</v>
      </c>
      <c r="R51" s="32">
        <v>1.3</v>
      </c>
    </row>
    <row r="52" spans="1:18" ht="13.5" customHeight="1">
      <c r="A52" s="8" t="s">
        <v>15</v>
      </c>
      <c r="B52" s="32">
        <v>21.3</v>
      </c>
      <c r="C52" s="32">
        <f t="shared" si="8"/>
        <v>167.9</v>
      </c>
      <c r="D52" s="32">
        <v>162.1</v>
      </c>
      <c r="E52" s="32">
        <v>5.8</v>
      </c>
      <c r="F52" s="32">
        <v>20.3</v>
      </c>
      <c r="G52" s="32">
        <f t="shared" si="9"/>
        <v>113.39999999999999</v>
      </c>
      <c r="H52" s="32">
        <v>110.6</v>
      </c>
      <c r="I52" s="32">
        <v>2.8</v>
      </c>
      <c r="J52" s="8" t="s">
        <v>15</v>
      </c>
      <c r="K52" s="32">
        <v>19.7</v>
      </c>
      <c r="L52" s="32">
        <f t="shared" si="10"/>
        <v>165.89999999999998</v>
      </c>
      <c r="M52" s="32">
        <v>154.7</v>
      </c>
      <c r="N52" s="32">
        <v>11.2</v>
      </c>
      <c r="O52" s="32">
        <v>17.6</v>
      </c>
      <c r="P52" s="32">
        <f t="shared" si="11"/>
        <v>108.39999999999999</v>
      </c>
      <c r="Q52" s="32">
        <v>106.6</v>
      </c>
      <c r="R52" s="32">
        <v>1.8</v>
      </c>
    </row>
    <row r="53" spans="1:18" ht="13.5" customHeight="1">
      <c r="A53" s="8" t="s">
        <v>16</v>
      </c>
      <c r="B53" s="32">
        <v>21.6</v>
      </c>
      <c r="C53" s="32">
        <f t="shared" si="8"/>
        <v>196.1</v>
      </c>
      <c r="D53" s="32">
        <v>189.5</v>
      </c>
      <c r="E53" s="32">
        <v>6.6</v>
      </c>
      <c r="F53" s="32">
        <v>20</v>
      </c>
      <c r="G53" s="32">
        <f t="shared" si="9"/>
        <v>95.7</v>
      </c>
      <c r="H53" s="32">
        <v>93.5</v>
      </c>
      <c r="I53" s="32">
        <v>2.2</v>
      </c>
      <c r="J53" s="8" t="s">
        <v>16</v>
      </c>
      <c r="K53" s="32">
        <v>20.1</v>
      </c>
      <c r="L53" s="32">
        <f t="shared" si="10"/>
        <v>172.5</v>
      </c>
      <c r="M53" s="32">
        <v>158.5</v>
      </c>
      <c r="N53" s="32">
        <v>14</v>
      </c>
      <c r="O53" s="32">
        <v>16.7</v>
      </c>
      <c r="P53" s="32">
        <f t="shared" si="11"/>
        <v>97.1</v>
      </c>
      <c r="Q53" s="32">
        <v>95.5</v>
      </c>
      <c r="R53" s="32">
        <v>1.6</v>
      </c>
    </row>
    <row r="54" spans="1:18" ht="13.5" customHeight="1">
      <c r="A54" s="8" t="s">
        <v>17</v>
      </c>
      <c r="B54" s="32">
        <v>21.9</v>
      </c>
      <c r="C54" s="32">
        <f t="shared" si="8"/>
        <v>171.4</v>
      </c>
      <c r="D54" s="32">
        <v>165.4</v>
      </c>
      <c r="E54" s="32">
        <v>6</v>
      </c>
      <c r="F54" s="32">
        <v>20.6</v>
      </c>
      <c r="G54" s="32">
        <f t="shared" si="9"/>
        <v>115</v>
      </c>
      <c r="H54" s="32">
        <v>112.4</v>
      </c>
      <c r="I54" s="32">
        <v>2.6</v>
      </c>
      <c r="J54" s="8" t="s">
        <v>17</v>
      </c>
      <c r="K54" s="32">
        <v>18.7</v>
      </c>
      <c r="L54" s="32">
        <f t="shared" si="10"/>
        <v>160.29999999999998</v>
      </c>
      <c r="M54" s="32">
        <v>146.1</v>
      </c>
      <c r="N54" s="32">
        <v>14.2</v>
      </c>
      <c r="O54" s="32">
        <v>17.3</v>
      </c>
      <c r="P54" s="32">
        <f t="shared" si="11"/>
        <v>103.7</v>
      </c>
      <c r="Q54" s="32">
        <v>102</v>
      </c>
      <c r="R54" s="32">
        <v>1.7</v>
      </c>
    </row>
    <row r="55" spans="1:18" ht="13.5" customHeight="1">
      <c r="A55" s="8" t="s">
        <v>18</v>
      </c>
      <c r="B55" s="32">
        <v>20.1</v>
      </c>
      <c r="C55" s="32">
        <f t="shared" si="8"/>
        <v>159.9</v>
      </c>
      <c r="D55" s="32">
        <v>154.8</v>
      </c>
      <c r="E55" s="32">
        <v>5.1</v>
      </c>
      <c r="F55" s="32">
        <v>20.2</v>
      </c>
      <c r="G55" s="32">
        <f t="shared" si="9"/>
        <v>111.19999999999999</v>
      </c>
      <c r="H55" s="32">
        <v>109.6</v>
      </c>
      <c r="I55" s="32">
        <v>1.6</v>
      </c>
      <c r="J55" s="8" t="s">
        <v>18</v>
      </c>
      <c r="K55" s="32">
        <v>18.9</v>
      </c>
      <c r="L55" s="32">
        <f t="shared" si="10"/>
        <v>157.6</v>
      </c>
      <c r="M55" s="32">
        <v>146.6</v>
      </c>
      <c r="N55" s="32">
        <v>11</v>
      </c>
      <c r="O55" s="32">
        <v>17.7</v>
      </c>
      <c r="P55" s="32">
        <f t="shared" si="11"/>
        <v>111</v>
      </c>
      <c r="Q55" s="32">
        <v>109.8</v>
      </c>
      <c r="R55" s="32">
        <v>1.2</v>
      </c>
    </row>
    <row r="56" spans="1:18" ht="13.5" customHeight="1">
      <c r="A56" s="8" t="s">
        <v>19</v>
      </c>
      <c r="B56" s="32">
        <v>22.2</v>
      </c>
      <c r="C56" s="32">
        <f t="shared" si="8"/>
        <v>176.4</v>
      </c>
      <c r="D56" s="32">
        <v>171</v>
      </c>
      <c r="E56" s="32">
        <v>5.4</v>
      </c>
      <c r="F56" s="32">
        <v>20.9</v>
      </c>
      <c r="G56" s="32">
        <f t="shared" si="9"/>
        <v>115.7</v>
      </c>
      <c r="H56" s="32">
        <v>113.8</v>
      </c>
      <c r="I56" s="32">
        <v>1.9</v>
      </c>
      <c r="J56" s="8" t="s">
        <v>19</v>
      </c>
      <c r="K56" s="32">
        <v>19.5</v>
      </c>
      <c r="L56" s="32">
        <f t="shared" si="10"/>
        <v>160.4</v>
      </c>
      <c r="M56" s="32">
        <v>151.3</v>
      </c>
      <c r="N56" s="32">
        <v>9.1</v>
      </c>
      <c r="O56" s="32">
        <v>17.9</v>
      </c>
      <c r="P56" s="32">
        <f t="shared" si="11"/>
        <v>111.5</v>
      </c>
      <c r="Q56" s="32">
        <v>110.3</v>
      </c>
      <c r="R56" s="32">
        <v>1.2</v>
      </c>
    </row>
    <row r="57" spans="1:18" ht="13.5" customHeight="1">
      <c r="A57" s="8" t="s">
        <v>20</v>
      </c>
      <c r="B57" s="32">
        <v>21.8</v>
      </c>
      <c r="C57" s="32">
        <f t="shared" si="8"/>
        <v>173.7</v>
      </c>
      <c r="D57" s="32">
        <v>167.2</v>
      </c>
      <c r="E57" s="32">
        <v>6.5</v>
      </c>
      <c r="F57" s="32">
        <v>20.8</v>
      </c>
      <c r="G57" s="32">
        <f t="shared" si="9"/>
        <v>117.8</v>
      </c>
      <c r="H57" s="32">
        <v>114.5</v>
      </c>
      <c r="I57" s="32">
        <v>3.3</v>
      </c>
      <c r="J57" s="8" t="s">
        <v>20</v>
      </c>
      <c r="K57" s="32">
        <v>18.9</v>
      </c>
      <c r="L57" s="32">
        <f t="shared" si="10"/>
        <v>157.7</v>
      </c>
      <c r="M57" s="32">
        <v>145.5</v>
      </c>
      <c r="N57" s="32">
        <v>12.2</v>
      </c>
      <c r="O57" s="32">
        <v>17.3</v>
      </c>
      <c r="P57" s="32">
        <f t="shared" si="11"/>
        <v>109.2</v>
      </c>
      <c r="Q57" s="32">
        <v>107.7</v>
      </c>
      <c r="R57" s="32">
        <v>1.5</v>
      </c>
    </row>
    <row r="58" spans="1:18" ht="13.5" customHeight="1">
      <c r="A58" s="8" t="s">
        <v>21</v>
      </c>
      <c r="B58" s="32">
        <v>20.9</v>
      </c>
      <c r="C58" s="32">
        <f t="shared" si="8"/>
        <v>163.9</v>
      </c>
      <c r="D58" s="32">
        <v>158.8</v>
      </c>
      <c r="E58" s="32">
        <v>5.1</v>
      </c>
      <c r="F58" s="32">
        <v>20</v>
      </c>
      <c r="G58" s="32">
        <f t="shared" si="9"/>
        <v>111.30000000000001</v>
      </c>
      <c r="H58" s="32">
        <v>109.4</v>
      </c>
      <c r="I58" s="32">
        <v>1.9</v>
      </c>
      <c r="J58" s="8" t="s">
        <v>21</v>
      </c>
      <c r="K58" s="32">
        <v>18.5</v>
      </c>
      <c r="L58" s="32">
        <f t="shared" si="10"/>
        <v>159.2</v>
      </c>
      <c r="M58" s="32">
        <v>147.5</v>
      </c>
      <c r="N58" s="32">
        <v>11.7</v>
      </c>
      <c r="O58" s="32">
        <v>19.4</v>
      </c>
      <c r="P58" s="32">
        <f t="shared" si="11"/>
        <v>112.30000000000001</v>
      </c>
      <c r="Q58" s="32">
        <v>110.4</v>
      </c>
      <c r="R58" s="32">
        <v>1.9</v>
      </c>
    </row>
    <row r="59" spans="1:18" ht="13.5" customHeight="1">
      <c r="A59" s="8" t="s">
        <v>22</v>
      </c>
      <c r="B59" s="32">
        <v>20.6</v>
      </c>
      <c r="C59" s="32">
        <f t="shared" si="8"/>
        <v>161.9</v>
      </c>
      <c r="D59" s="32">
        <v>158</v>
      </c>
      <c r="E59" s="32">
        <v>3.9</v>
      </c>
      <c r="F59" s="32">
        <v>20.6</v>
      </c>
      <c r="G59" s="32">
        <f t="shared" si="9"/>
        <v>112.9</v>
      </c>
      <c r="H59" s="32">
        <v>111</v>
      </c>
      <c r="I59" s="32">
        <v>1.9</v>
      </c>
      <c r="J59" s="8" t="s">
        <v>22</v>
      </c>
      <c r="K59" s="32">
        <v>19.6</v>
      </c>
      <c r="L59" s="32">
        <f t="shared" si="10"/>
        <v>170.7</v>
      </c>
      <c r="M59" s="32">
        <v>154.2</v>
      </c>
      <c r="N59" s="32">
        <v>16.5</v>
      </c>
      <c r="O59" s="32">
        <v>18</v>
      </c>
      <c r="P59" s="32">
        <f t="shared" si="11"/>
        <v>114.2</v>
      </c>
      <c r="Q59" s="32">
        <v>112.8</v>
      </c>
      <c r="R59" s="32">
        <v>1.4</v>
      </c>
    </row>
    <row r="60" spans="1:18" ht="13.5" customHeight="1">
      <c r="A60" s="8" t="s">
        <v>23</v>
      </c>
      <c r="B60" s="32">
        <v>21.1</v>
      </c>
      <c r="C60" s="32">
        <f t="shared" si="8"/>
        <v>167</v>
      </c>
      <c r="D60" s="32">
        <v>162.7</v>
      </c>
      <c r="E60" s="32">
        <v>4.3</v>
      </c>
      <c r="F60" s="32">
        <v>19.9</v>
      </c>
      <c r="G60" s="32">
        <f t="shared" si="9"/>
        <v>109.5</v>
      </c>
      <c r="H60" s="32">
        <v>107.6</v>
      </c>
      <c r="I60" s="32">
        <v>1.9</v>
      </c>
      <c r="J60" s="8" t="s">
        <v>23</v>
      </c>
      <c r="K60" s="32">
        <v>20.1</v>
      </c>
      <c r="L60" s="32">
        <f t="shared" si="10"/>
        <v>166.6</v>
      </c>
      <c r="M60" s="32">
        <v>156.9</v>
      </c>
      <c r="N60" s="32">
        <v>9.7</v>
      </c>
      <c r="O60" s="32">
        <v>15.7</v>
      </c>
      <c r="P60" s="32">
        <f t="shared" si="11"/>
        <v>98.6</v>
      </c>
      <c r="Q60" s="32">
        <v>97.5</v>
      </c>
      <c r="R60" s="32">
        <v>1.1</v>
      </c>
    </row>
    <row r="61" spans="1:18" ht="13.5" customHeight="1">
      <c r="A61" s="9" t="s">
        <v>24</v>
      </c>
      <c r="B61" s="34">
        <v>21.3</v>
      </c>
      <c r="C61" s="35">
        <f t="shared" si="8"/>
        <v>170.4</v>
      </c>
      <c r="D61" s="34">
        <v>163.6</v>
      </c>
      <c r="E61" s="34">
        <v>6.8</v>
      </c>
      <c r="F61" s="34">
        <v>20.8</v>
      </c>
      <c r="G61" s="35">
        <f t="shared" si="9"/>
        <v>118</v>
      </c>
      <c r="H61" s="34">
        <v>114.9</v>
      </c>
      <c r="I61" s="34">
        <v>3.1</v>
      </c>
      <c r="J61" s="9" t="s">
        <v>24</v>
      </c>
      <c r="K61" s="34">
        <v>19.9</v>
      </c>
      <c r="L61" s="35">
        <f t="shared" si="10"/>
        <v>167.6</v>
      </c>
      <c r="M61" s="34">
        <v>153.6</v>
      </c>
      <c r="N61" s="34">
        <v>14</v>
      </c>
      <c r="O61" s="34">
        <v>16</v>
      </c>
      <c r="P61" s="35">
        <f t="shared" si="11"/>
        <v>100.89999999999999</v>
      </c>
      <c r="Q61" s="34">
        <v>99.6</v>
      </c>
      <c r="R61" s="34">
        <v>1.3</v>
      </c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X58"/>
  <sheetViews>
    <sheetView view="pageBreakPreview" zoomScale="75" zoomScaleNormal="75" zoomScaleSheetLayoutView="75" workbookViewId="0" topLeftCell="A49">
      <selection activeCell="G70" sqref="G70"/>
    </sheetView>
  </sheetViews>
  <sheetFormatPr defaultColWidth="8.796875" defaultRowHeight="14.25"/>
  <cols>
    <col min="1" max="1" width="1.203125" style="0" customWidth="1"/>
    <col min="2" max="2" width="27.69921875" style="0" customWidth="1"/>
    <col min="3" max="3" width="1.1015625" style="0" customWidth="1"/>
    <col min="4" max="11" width="10.69921875" style="0" customWidth="1"/>
    <col min="12" max="12" width="10.09765625" style="0" customWidth="1"/>
    <col min="13" max="13" width="1.203125" style="0" customWidth="1"/>
    <col min="14" max="14" width="27.69921875" style="0" customWidth="1"/>
    <col min="15" max="15" width="1.1015625" style="0" customWidth="1"/>
    <col min="16" max="23" width="10.69921875" style="0" customWidth="1"/>
    <col min="24" max="24" width="9.3984375" style="0" customWidth="1"/>
  </cols>
  <sheetData>
    <row r="1" spans="1:23" s="37" customFormat="1" ht="18" customHeight="1">
      <c r="A1" s="111" t="s">
        <v>70</v>
      </c>
      <c r="B1" s="111"/>
      <c r="C1" s="111"/>
      <c r="D1" s="111"/>
      <c r="E1" s="111"/>
      <c r="F1" s="111"/>
      <c r="G1" s="111"/>
      <c r="H1" s="1"/>
      <c r="I1" s="1"/>
      <c r="J1" s="1"/>
      <c r="K1" s="1"/>
      <c r="L1" s="1"/>
      <c r="M1" s="111" t="s">
        <v>71</v>
      </c>
      <c r="N1" s="111"/>
      <c r="O1" s="111"/>
      <c r="P1" s="111"/>
      <c r="Q1" s="111"/>
      <c r="R1" s="111"/>
      <c r="S1" s="111"/>
      <c r="T1" s="1"/>
      <c r="U1" s="1"/>
      <c r="V1" s="1"/>
      <c r="W1" s="1"/>
    </row>
    <row r="2" ht="11.25" customHeight="1">
      <c r="X2" s="38"/>
    </row>
    <row r="3" spans="1:24" ht="24.75" customHeight="1">
      <c r="A3" s="112" t="s">
        <v>72</v>
      </c>
      <c r="B3" s="112"/>
      <c r="C3" s="112"/>
      <c r="D3" s="112"/>
      <c r="E3" s="112"/>
      <c r="F3" s="112"/>
      <c r="G3" s="112"/>
      <c r="L3" s="39"/>
      <c r="M3" s="112" t="s">
        <v>73</v>
      </c>
      <c r="N3" s="112"/>
      <c r="O3" s="112"/>
      <c r="P3" s="112"/>
      <c r="Q3" s="112"/>
      <c r="R3" s="112"/>
      <c r="S3" s="112"/>
      <c r="X3" s="38"/>
    </row>
    <row r="4" spans="1:24" ht="21" customHeight="1">
      <c r="A4" s="40"/>
      <c r="B4" s="41" t="s">
        <v>74</v>
      </c>
      <c r="C4" s="42"/>
      <c r="D4" s="113" t="s">
        <v>75</v>
      </c>
      <c r="E4" s="113"/>
      <c r="F4" s="113"/>
      <c r="G4" s="113"/>
      <c r="H4" s="113" t="s">
        <v>76</v>
      </c>
      <c r="I4" s="113"/>
      <c r="J4" s="113"/>
      <c r="K4" s="113"/>
      <c r="L4" s="43"/>
      <c r="M4" s="40"/>
      <c r="N4" s="41" t="s">
        <v>74</v>
      </c>
      <c r="O4" s="42"/>
      <c r="P4" s="113" t="s">
        <v>75</v>
      </c>
      <c r="Q4" s="113"/>
      <c r="R4" s="113"/>
      <c r="S4" s="113"/>
      <c r="T4" s="113" t="s">
        <v>76</v>
      </c>
      <c r="U4" s="113"/>
      <c r="V4" s="113"/>
      <c r="W4" s="113"/>
      <c r="X4" s="38"/>
    </row>
    <row r="5" spans="1:24" ht="63.75" customHeight="1">
      <c r="A5" s="44"/>
      <c r="B5" s="45" t="s">
        <v>77</v>
      </c>
      <c r="C5" s="46"/>
      <c r="D5" s="47" t="s">
        <v>78</v>
      </c>
      <c r="E5" s="48" t="s">
        <v>102</v>
      </c>
      <c r="F5" s="47" t="s">
        <v>103</v>
      </c>
      <c r="G5" s="47" t="s">
        <v>104</v>
      </c>
      <c r="H5" s="47" t="s">
        <v>78</v>
      </c>
      <c r="I5" s="48" t="s">
        <v>102</v>
      </c>
      <c r="J5" s="47" t="s">
        <v>103</v>
      </c>
      <c r="K5" s="47" t="s">
        <v>104</v>
      </c>
      <c r="L5" s="49"/>
      <c r="M5" s="44"/>
      <c r="N5" s="45" t="s">
        <v>77</v>
      </c>
      <c r="O5" s="46"/>
      <c r="P5" s="47" t="s">
        <v>78</v>
      </c>
      <c r="Q5" s="48" t="s">
        <v>102</v>
      </c>
      <c r="R5" s="47" t="s">
        <v>103</v>
      </c>
      <c r="S5" s="47" t="s">
        <v>104</v>
      </c>
      <c r="T5" s="47" t="s">
        <v>78</v>
      </c>
      <c r="U5" s="48" t="s">
        <v>102</v>
      </c>
      <c r="V5" s="47" t="s">
        <v>103</v>
      </c>
      <c r="W5" s="47" t="s">
        <v>104</v>
      </c>
      <c r="X5" s="38"/>
    </row>
    <row r="6" spans="1:24" ht="27.75" customHeight="1">
      <c r="A6" s="50"/>
      <c r="B6" s="51" t="s">
        <v>79</v>
      </c>
      <c r="C6" s="52"/>
      <c r="D6" s="53">
        <v>323520</v>
      </c>
      <c r="E6" s="54">
        <v>1.14</v>
      </c>
      <c r="F6" s="55">
        <v>91.4</v>
      </c>
      <c r="G6" s="55">
        <v>88.3</v>
      </c>
      <c r="H6" s="53">
        <v>348472</v>
      </c>
      <c r="I6" s="54">
        <v>1.2</v>
      </c>
      <c r="J6" s="55">
        <v>86.6</v>
      </c>
      <c r="K6" s="55">
        <v>84.4</v>
      </c>
      <c r="L6" s="56"/>
      <c r="M6" s="50"/>
      <c r="N6" s="51" t="s">
        <v>79</v>
      </c>
      <c r="O6" s="52"/>
      <c r="P6" s="53">
        <v>365352</v>
      </c>
      <c r="Q6" s="54">
        <v>1.33</v>
      </c>
      <c r="R6" s="55">
        <v>94.9</v>
      </c>
      <c r="S6" s="55">
        <v>93.2</v>
      </c>
      <c r="T6" s="53">
        <v>358669</v>
      </c>
      <c r="U6" s="54">
        <v>1.3</v>
      </c>
      <c r="V6" s="55">
        <v>94.3</v>
      </c>
      <c r="W6" s="55">
        <v>91.7</v>
      </c>
      <c r="X6" s="38"/>
    </row>
    <row r="7" spans="1:24" ht="27.75" customHeight="1">
      <c r="A7" s="50"/>
      <c r="B7" s="57" t="s">
        <v>80</v>
      </c>
      <c r="C7" s="58"/>
      <c r="D7" s="59">
        <v>357932</v>
      </c>
      <c r="E7" s="60">
        <v>1.19</v>
      </c>
      <c r="F7" s="61">
        <v>94.7</v>
      </c>
      <c r="G7" s="61">
        <v>88.9</v>
      </c>
      <c r="H7" s="59">
        <v>299453</v>
      </c>
      <c r="I7" s="60">
        <v>0.88</v>
      </c>
      <c r="J7" s="61">
        <v>85.1</v>
      </c>
      <c r="K7" s="61">
        <v>83.6</v>
      </c>
      <c r="L7" s="56"/>
      <c r="M7" s="50"/>
      <c r="N7" s="57" t="s">
        <v>80</v>
      </c>
      <c r="O7" s="58"/>
      <c r="P7" s="59">
        <v>436221</v>
      </c>
      <c r="Q7" s="60">
        <v>1.43</v>
      </c>
      <c r="R7" s="61">
        <v>100</v>
      </c>
      <c r="S7" s="61">
        <v>100</v>
      </c>
      <c r="T7" s="59">
        <v>359099</v>
      </c>
      <c r="U7" s="60">
        <v>1.04</v>
      </c>
      <c r="V7" s="61">
        <v>100</v>
      </c>
      <c r="W7" s="61">
        <v>100</v>
      </c>
      <c r="X7" s="38"/>
    </row>
    <row r="8" spans="1:24" ht="27.75" customHeight="1">
      <c r="A8" s="50"/>
      <c r="B8" s="57" t="s">
        <v>81</v>
      </c>
      <c r="C8" s="58"/>
      <c r="D8" s="59">
        <v>334074</v>
      </c>
      <c r="E8" s="60">
        <v>1.04</v>
      </c>
      <c r="F8" s="61">
        <v>90.5</v>
      </c>
      <c r="G8" s="61">
        <v>78.2</v>
      </c>
      <c r="H8" s="59">
        <v>375296</v>
      </c>
      <c r="I8" s="60">
        <v>1.17</v>
      </c>
      <c r="J8" s="61">
        <v>84.3</v>
      </c>
      <c r="K8" s="61">
        <v>70.2</v>
      </c>
      <c r="L8" s="56"/>
      <c r="M8" s="50"/>
      <c r="N8" s="57" t="s">
        <v>81</v>
      </c>
      <c r="O8" s="58"/>
      <c r="P8" s="59">
        <v>357819</v>
      </c>
      <c r="Q8" s="60">
        <v>1.15</v>
      </c>
      <c r="R8" s="61">
        <v>89.8</v>
      </c>
      <c r="S8" s="61">
        <v>82.8</v>
      </c>
      <c r="T8" s="59">
        <v>388109</v>
      </c>
      <c r="U8" s="60">
        <v>1.3</v>
      </c>
      <c r="V8" s="61">
        <v>87.9</v>
      </c>
      <c r="W8" s="61">
        <v>77.5</v>
      </c>
      <c r="X8" s="38"/>
    </row>
    <row r="9" spans="1:23" ht="27.75" customHeight="1">
      <c r="A9" s="50"/>
      <c r="B9" s="57" t="s">
        <v>82</v>
      </c>
      <c r="C9" s="58"/>
      <c r="D9" s="59">
        <v>855805</v>
      </c>
      <c r="E9" s="60">
        <v>2.08</v>
      </c>
      <c r="F9" s="61">
        <v>100</v>
      </c>
      <c r="G9" s="61">
        <v>100</v>
      </c>
      <c r="H9" s="59">
        <v>854714</v>
      </c>
      <c r="I9" s="60">
        <v>2.09</v>
      </c>
      <c r="J9" s="61">
        <v>100</v>
      </c>
      <c r="K9" s="61">
        <v>100</v>
      </c>
      <c r="L9" s="56"/>
      <c r="M9" s="50"/>
      <c r="N9" s="57" t="s">
        <v>82</v>
      </c>
      <c r="O9" s="58"/>
      <c r="P9" s="59">
        <v>961578</v>
      </c>
      <c r="Q9" s="60">
        <v>2.24</v>
      </c>
      <c r="R9" s="61">
        <v>100</v>
      </c>
      <c r="S9" s="61">
        <v>100</v>
      </c>
      <c r="T9" s="59">
        <v>954644</v>
      </c>
      <c r="U9" s="60">
        <v>2.25</v>
      </c>
      <c r="V9" s="61">
        <v>100</v>
      </c>
      <c r="W9" s="61">
        <v>100</v>
      </c>
    </row>
    <row r="10" spans="1:23" ht="27.75" customHeight="1">
      <c r="A10" s="50"/>
      <c r="B10" s="57" t="s">
        <v>83</v>
      </c>
      <c r="C10" s="58"/>
      <c r="D10" s="62">
        <v>850671</v>
      </c>
      <c r="E10" s="60">
        <v>1.71</v>
      </c>
      <c r="F10" s="63">
        <v>100</v>
      </c>
      <c r="G10" s="61">
        <v>100</v>
      </c>
      <c r="H10" s="62">
        <v>856483</v>
      </c>
      <c r="I10" s="60">
        <v>1.64</v>
      </c>
      <c r="J10" s="63">
        <v>93.7</v>
      </c>
      <c r="K10" s="61">
        <v>85.7</v>
      </c>
      <c r="L10" s="56"/>
      <c r="M10" s="50"/>
      <c r="N10" s="57" t="s">
        <v>83</v>
      </c>
      <c r="O10" s="58"/>
      <c r="P10" s="62">
        <v>987120</v>
      </c>
      <c r="Q10" s="60">
        <v>1.98</v>
      </c>
      <c r="R10" s="63">
        <v>100</v>
      </c>
      <c r="S10" s="61">
        <v>100</v>
      </c>
      <c r="T10" s="62">
        <v>1007092</v>
      </c>
      <c r="U10" s="60">
        <v>2.02</v>
      </c>
      <c r="V10" s="63">
        <v>100</v>
      </c>
      <c r="W10" s="61">
        <v>100</v>
      </c>
    </row>
    <row r="11" spans="1:23" ht="27.75" customHeight="1">
      <c r="A11" s="50"/>
      <c r="B11" s="57" t="s">
        <v>84</v>
      </c>
      <c r="C11" s="58"/>
      <c r="D11" s="62">
        <v>404314</v>
      </c>
      <c r="E11" s="60">
        <v>1.63</v>
      </c>
      <c r="F11" s="63">
        <v>95.2</v>
      </c>
      <c r="G11" s="61">
        <v>97.1</v>
      </c>
      <c r="H11" s="62">
        <v>398253</v>
      </c>
      <c r="I11" s="60">
        <v>1.49</v>
      </c>
      <c r="J11" s="63">
        <v>88.5</v>
      </c>
      <c r="K11" s="61">
        <v>94.6</v>
      </c>
      <c r="L11" s="56"/>
      <c r="M11" s="50"/>
      <c r="N11" s="57" t="s">
        <v>84</v>
      </c>
      <c r="O11" s="58"/>
      <c r="P11" s="62">
        <v>432479</v>
      </c>
      <c r="Q11" s="60">
        <v>1.76</v>
      </c>
      <c r="R11" s="63">
        <v>94.3</v>
      </c>
      <c r="S11" s="61">
        <v>96.6</v>
      </c>
      <c r="T11" s="62">
        <v>358002</v>
      </c>
      <c r="U11" s="60">
        <v>1.52</v>
      </c>
      <c r="V11" s="63">
        <v>100</v>
      </c>
      <c r="W11" s="61">
        <v>100</v>
      </c>
    </row>
    <row r="12" spans="1:23" ht="27.75" customHeight="1">
      <c r="A12" s="50"/>
      <c r="B12" s="57" t="s">
        <v>85</v>
      </c>
      <c r="C12" s="58"/>
      <c r="D12" s="62">
        <v>139695</v>
      </c>
      <c r="E12" s="60">
        <v>0.74</v>
      </c>
      <c r="F12" s="63">
        <v>79.9</v>
      </c>
      <c r="G12" s="61">
        <v>74.4</v>
      </c>
      <c r="H12" s="62">
        <v>147069</v>
      </c>
      <c r="I12" s="60">
        <v>0.8</v>
      </c>
      <c r="J12" s="63">
        <v>84.1</v>
      </c>
      <c r="K12" s="61">
        <v>84.1</v>
      </c>
      <c r="L12" s="56"/>
      <c r="M12" s="50"/>
      <c r="N12" s="57" t="s">
        <v>85</v>
      </c>
      <c r="O12" s="58"/>
      <c r="P12" s="62">
        <v>186943</v>
      </c>
      <c r="Q12" s="60">
        <v>1.04</v>
      </c>
      <c r="R12" s="63">
        <v>88.9</v>
      </c>
      <c r="S12" s="61">
        <v>85.3</v>
      </c>
      <c r="T12" s="62">
        <v>171044</v>
      </c>
      <c r="U12" s="60">
        <v>0.97</v>
      </c>
      <c r="V12" s="63">
        <v>87</v>
      </c>
      <c r="W12" s="61">
        <v>84.8</v>
      </c>
    </row>
    <row r="13" spans="1:23" ht="27.75" customHeight="1">
      <c r="A13" s="50"/>
      <c r="B13" s="57" t="s">
        <v>86</v>
      </c>
      <c r="C13" s="58"/>
      <c r="D13" s="62">
        <v>705124</v>
      </c>
      <c r="E13" s="60">
        <v>1.88</v>
      </c>
      <c r="F13" s="63">
        <v>100</v>
      </c>
      <c r="G13" s="61">
        <v>100</v>
      </c>
      <c r="H13" s="62">
        <v>911940</v>
      </c>
      <c r="I13" s="60">
        <v>2.34</v>
      </c>
      <c r="J13" s="63">
        <v>100</v>
      </c>
      <c r="K13" s="61">
        <v>100</v>
      </c>
      <c r="L13" s="56"/>
      <c r="M13" s="50"/>
      <c r="N13" s="57" t="s">
        <v>86</v>
      </c>
      <c r="O13" s="58"/>
      <c r="P13" s="62">
        <v>839467</v>
      </c>
      <c r="Q13" s="60">
        <v>2.05</v>
      </c>
      <c r="R13" s="63">
        <v>100</v>
      </c>
      <c r="S13" s="61">
        <v>100</v>
      </c>
      <c r="T13" s="62">
        <v>821495</v>
      </c>
      <c r="U13" s="60">
        <v>2</v>
      </c>
      <c r="V13" s="63">
        <v>100</v>
      </c>
      <c r="W13" s="61">
        <v>100</v>
      </c>
    </row>
    <row r="14" spans="1:23" ht="27.75" customHeight="1">
      <c r="A14" s="50"/>
      <c r="B14" s="57" t="s">
        <v>87</v>
      </c>
      <c r="C14" s="58"/>
      <c r="D14" s="62">
        <v>274518</v>
      </c>
      <c r="E14" s="60">
        <v>1.09</v>
      </c>
      <c r="F14" s="63">
        <v>100</v>
      </c>
      <c r="G14" s="61">
        <v>100</v>
      </c>
      <c r="H14" s="62">
        <v>260322</v>
      </c>
      <c r="I14" s="60">
        <v>1.1</v>
      </c>
      <c r="J14" s="63">
        <v>100</v>
      </c>
      <c r="K14" s="61">
        <v>100</v>
      </c>
      <c r="L14" s="56"/>
      <c r="M14" s="50"/>
      <c r="N14" s="57" t="s">
        <v>87</v>
      </c>
      <c r="O14" s="58"/>
      <c r="P14" s="62">
        <v>301369</v>
      </c>
      <c r="Q14" s="60">
        <v>1.18</v>
      </c>
      <c r="R14" s="63">
        <v>100</v>
      </c>
      <c r="S14" s="61">
        <v>100</v>
      </c>
      <c r="T14" s="62">
        <v>271978</v>
      </c>
      <c r="U14" s="60">
        <v>1.1</v>
      </c>
      <c r="V14" s="63">
        <v>100</v>
      </c>
      <c r="W14" s="61">
        <v>100</v>
      </c>
    </row>
    <row r="15" spans="1:23" ht="27.75" customHeight="1">
      <c r="A15" s="50"/>
      <c r="B15" s="57" t="s">
        <v>88</v>
      </c>
      <c r="C15" s="58"/>
      <c r="D15" s="62">
        <v>57088</v>
      </c>
      <c r="E15" s="60">
        <v>0.36</v>
      </c>
      <c r="F15" s="63">
        <v>100</v>
      </c>
      <c r="G15" s="61">
        <v>100</v>
      </c>
      <c r="H15" s="62">
        <v>54411</v>
      </c>
      <c r="I15" s="60">
        <v>0.36</v>
      </c>
      <c r="J15" s="63">
        <v>60.2</v>
      </c>
      <c r="K15" s="61">
        <v>52.3</v>
      </c>
      <c r="L15" s="56"/>
      <c r="M15" s="50"/>
      <c r="N15" s="57" t="s">
        <v>88</v>
      </c>
      <c r="O15" s="58"/>
      <c r="P15" s="62">
        <v>60486</v>
      </c>
      <c r="Q15" s="60">
        <v>0.35</v>
      </c>
      <c r="R15" s="63">
        <v>100</v>
      </c>
      <c r="S15" s="61">
        <v>100</v>
      </c>
      <c r="T15" s="62">
        <v>64729</v>
      </c>
      <c r="U15" s="60">
        <v>0.49</v>
      </c>
      <c r="V15" s="63">
        <v>100</v>
      </c>
      <c r="W15" s="61">
        <v>100</v>
      </c>
    </row>
    <row r="16" spans="1:23" ht="27.75" customHeight="1">
      <c r="A16" s="50"/>
      <c r="B16" s="57" t="s">
        <v>89</v>
      </c>
      <c r="C16" s="58"/>
      <c r="D16" s="62">
        <v>283747</v>
      </c>
      <c r="E16" s="60">
        <v>1.2</v>
      </c>
      <c r="F16" s="63">
        <v>92.5</v>
      </c>
      <c r="G16" s="61">
        <v>95.9</v>
      </c>
      <c r="H16" s="62">
        <v>321583</v>
      </c>
      <c r="I16" s="60">
        <v>1.45</v>
      </c>
      <c r="J16" s="63">
        <v>88.8</v>
      </c>
      <c r="K16" s="61">
        <v>94.6</v>
      </c>
      <c r="L16" s="56"/>
      <c r="M16" s="50"/>
      <c r="N16" s="57" t="s">
        <v>89</v>
      </c>
      <c r="O16" s="58"/>
      <c r="P16" s="62">
        <v>349486</v>
      </c>
      <c r="Q16" s="60">
        <v>1.53</v>
      </c>
      <c r="R16" s="63">
        <v>100</v>
      </c>
      <c r="S16" s="61">
        <v>100</v>
      </c>
      <c r="T16" s="62">
        <v>346164</v>
      </c>
      <c r="U16" s="60">
        <v>1.47</v>
      </c>
      <c r="V16" s="63">
        <v>100</v>
      </c>
      <c r="W16" s="61">
        <v>100</v>
      </c>
    </row>
    <row r="17" spans="1:23" ht="27.75" customHeight="1">
      <c r="A17" s="50"/>
      <c r="B17" s="57" t="s">
        <v>90</v>
      </c>
      <c r="C17" s="58"/>
      <c r="D17" s="62">
        <v>588299</v>
      </c>
      <c r="E17" s="60">
        <v>1.69</v>
      </c>
      <c r="F17" s="63">
        <v>100</v>
      </c>
      <c r="G17" s="61">
        <v>100</v>
      </c>
      <c r="H17" s="62">
        <v>605781</v>
      </c>
      <c r="I17" s="60">
        <v>1.74</v>
      </c>
      <c r="J17" s="63">
        <v>100</v>
      </c>
      <c r="K17" s="61">
        <v>100</v>
      </c>
      <c r="L17" s="56"/>
      <c r="M17" s="50"/>
      <c r="N17" s="57" t="s">
        <v>90</v>
      </c>
      <c r="O17" s="58"/>
      <c r="P17" s="62">
        <v>675658</v>
      </c>
      <c r="Q17" s="60">
        <v>1.98</v>
      </c>
      <c r="R17" s="63">
        <v>100</v>
      </c>
      <c r="S17" s="61">
        <v>100</v>
      </c>
      <c r="T17" s="62">
        <v>659347</v>
      </c>
      <c r="U17" s="60">
        <v>1.97</v>
      </c>
      <c r="V17" s="63">
        <v>100</v>
      </c>
      <c r="W17" s="61">
        <v>100</v>
      </c>
    </row>
    <row r="18" spans="1:23" ht="27.75" customHeight="1">
      <c r="A18" s="50"/>
      <c r="B18" s="57" t="s">
        <v>91</v>
      </c>
      <c r="C18" s="58"/>
      <c r="D18" s="62">
        <v>331749</v>
      </c>
      <c r="E18" s="60">
        <v>1.54</v>
      </c>
      <c r="F18" s="63">
        <v>100</v>
      </c>
      <c r="G18" s="61">
        <v>100</v>
      </c>
      <c r="H18" s="62">
        <v>361388</v>
      </c>
      <c r="I18" s="60">
        <v>1.51</v>
      </c>
      <c r="J18" s="63">
        <v>100</v>
      </c>
      <c r="K18" s="61">
        <v>100</v>
      </c>
      <c r="L18" s="56"/>
      <c r="M18" s="50"/>
      <c r="N18" s="57" t="s">
        <v>91</v>
      </c>
      <c r="O18" s="58"/>
      <c r="P18" s="62">
        <v>324723</v>
      </c>
      <c r="Q18" s="60">
        <v>1.6</v>
      </c>
      <c r="R18" s="63">
        <v>100</v>
      </c>
      <c r="S18" s="61">
        <v>100</v>
      </c>
      <c r="T18" s="62">
        <v>393060</v>
      </c>
      <c r="U18" s="60">
        <v>1.72</v>
      </c>
      <c r="V18" s="63">
        <v>100</v>
      </c>
      <c r="W18" s="61">
        <v>100</v>
      </c>
    </row>
    <row r="19" spans="1:23" ht="27.75" customHeight="1">
      <c r="A19" s="44"/>
      <c r="B19" s="64" t="s">
        <v>92</v>
      </c>
      <c r="C19" s="65"/>
      <c r="D19" s="66">
        <v>283109</v>
      </c>
      <c r="E19" s="67">
        <v>1.07</v>
      </c>
      <c r="F19" s="68">
        <v>89.1</v>
      </c>
      <c r="G19" s="69">
        <v>89.1</v>
      </c>
      <c r="H19" s="66">
        <v>303563</v>
      </c>
      <c r="I19" s="67">
        <v>1.15</v>
      </c>
      <c r="J19" s="68">
        <v>87.7</v>
      </c>
      <c r="K19" s="69">
        <v>85.3</v>
      </c>
      <c r="L19" s="56"/>
      <c r="M19" s="44"/>
      <c r="N19" s="64" t="s">
        <v>92</v>
      </c>
      <c r="O19" s="65"/>
      <c r="P19" s="66">
        <v>302769</v>
      </c>
      <c r="Q19" s="67">
        <v>1.19</v>
      </c>
      <c r="R19" s="68">
        <v>95.1</v>
      </c>
      <c r="S19" s="69">
        <v>94.3</v>
      </c>
      <c r="T19" s="66">
        <v>318760</v>
      </c>
      <c r="U19" s="67">
        <v>1.3</v>
      </c>
      <c r="V19" s="68">
        <v>89.1</v>
      </c>
      <c r="W19" s="69">
        <v>85.9</v>
      </c>
    </row>
    <row r="20" spans="2:15" ht="16.5" customHeight="1">
      <c r="B20" s="16"/>
      <c r="C20" s="16"/>
      <c r="L20" s="39"/>
      <c r="N20" s="16"/>
      <c r="O20" s="16"/>
    </row>
    <row r="21" spans="2:15" ht="25.5" customHeight="1">
      <c r="B21" s="70"/>
      <c r="C21" s="70"/>
      <c r="L21" s="39"/>
      <c r="N21" s="70"/>
      <c r="O21" s="70"/>
    </row>
    <row r="22" spans="1:24" ht="21" customHeight="1">
      <c r="A22" s="40"/>
      <c r="B22" s="41" t="s">
        <v>74</v>
      </c>
      <c r="C22" s="42"/>
      <c r="D22" s="113" t="s">
        <v>93</v>
      </c>
      <c r="E22" s="113"/>
      <c r="F22" s="113"/>
      <c r="G22" s="113"/>
      <c r="H22" s="113" t="s">
        <v>94</v>
      </c>
      <c r="I22" s="113"/>
      <c r="J22" s="113"/>
      <c r="K22" s="113"/>
      <c r="L22" s="43"/>
      <c r="M22" s="40"/>
      <c r="N22" s="41" t="s">
        <v>74</v>
      </c>
      <c r="O22" s="42"/>
      <c r="P22" s="113" t="s">
        <v>93</v>
      </c>
      <c r="Q22" s="113"/>
      <c r="R22" s="113"/>
      <c r="S22" s="113"/>
      <c r="T22" s="113" t="s">
        <v>94</v>
      </c>
      <c r="U22" s="113"/>
      <c r="V22" s="113"/>
      <c r="W22" s="113"/>
      <c r="X22" s="38"/>
    </row>
    <row r="23" spans="1:24" ht="63.75" customHeight="1">
      <c r="A23" s="44"/>
      <c r="B23" s="45" t="s">
        <v>77</v>
      </c>
      <c r="C23" s="46"/>
      <c r="D23" s="47" t="s">
        <v>78</v>
      </c>
      <c r="E23" s="48" t="s">
        <v>95</v>
      </c>
      <c r="F23" s="47" t="s">
        <v>96</v>
      </c>
      <c r="G23" s="47" t="s">
        <v>97</v>
      </c>
      <c r="H23" s="47" t="s">
        <v>78</v>
      </c>
      <c r="I23" s="48" t="s">
        <v>95</v>
      </c>
      <c r="J23" s="47" t="s">
        <v>96</v>
      </c>
      <c r="K23" s="47" t="s">
        <v>97</v>
      </c>
      <c r="L23" s="49"/>
      <c r="M23" s="44"/>
      <c r="N23" s="45" t="s">
        <v>77</v>
      </c>
      <c r="O23" s="46"/>
      <c r="P23" s="47" t="s">
        <v>78</v>
      </c>
      <c r="Q23" s="48" t="s">
        <v>95</v>
      </c>
      <c r="R23" s="47" t="s">
        <v>96</v>
      </c>
      <c r="S23" s="47" t="s">
        <v>97</v>
      </c>
      <c r="T23" s="47" t="s">
        <v>78</v>
      </c>
      <c r="U23" s="48" t="s">
        <v>95</v>
      </c>
      <c r="V23" s="47" t="s">
        <v>96</v>
      </c>
      <c r="W23" s="47" t="s">
        <v>97</v>
      </c>
      <c r="X23" s="38"/>
    </row>
    <row r="24" spans="1:23" ht="28.5" customHeight="1">
      <c r="A24" s="50"/>
      <c r="B24" s="51" t="s">
        <v>79</v>
      </c>
      <c r="C24" s="52"/>
      <c r="D24" s="53">
        <v>379973</v>
      </c>
      <c r="E24" s="54">
        <v>1.28</v>
      </c>
      <c r="F24" s="55">
        <v>92.6</v>
      </c>
      <c r="G24" s="55">
        <v>89.8</v>
      </c>
      <c r="H24" s="53">
        <v>356873</v>
      </c>
      <c r="I24" s="54">
        <v>1.16</v>
      </c>
      <c r="J24" s="55">
        <v>92.3</v>
      </c>
      <c r="K24" s="55">
        <v>90.7</v>
      </c>
      <c r="L24" s="56"/>
      <c r="M24" s="50"/>
      <c r="N24" s="51" t="s">
        <v>79</v>
      </c>
      <c r="O24" s="52"/>
      <c r="P24" s="53">
        <v>379973</v>
      </c>
      <c r="Q24" s="54">
        <v>1.28</v>
      </c>
      <c r="R24" s="55">
        <v>92.6</v>
      </c>
      <c r="S24" s="55">
        <v>89.8</v>
      </c>
      <c r="T24" s="53">
        <v>380323</v>
      </c>
      <c r="U24" s="54">
        <v>1.23</v>
      </c>
      <c r="V24" s="55">
        <v>92.9</v>
      </c>
      <c r="W24" s="55">
        <v>91.3</v>
      </c>
    </row>
    <row r="25" spans="1:23" ht="28.5" customHeight="1">
      <c r="A25" s="50"/>
      <c r="B25" s="57" t="s">
        <v>80</v>
      </c>
      <c r="C25" s="58"/>
      <c r="D25" s="59">
        <v>415202</v>
      </c>
      <c r="E25" s="60">
        <v>1.41</v>
      </c>
      <c r="F25" s="61">
        <v>100</v>
      </c>
      <c r="G25" s="61">
        <v>100</v>
      </c>
      <c r="H25" s="59">
        <v>386586</v>
      </c>
      <c r="I25" s="60">
        <v>1.02</v>
      </c>
      <c r="J25" s="61">
        <v>92.6</v>
      </c>
      <c r="K25" s="61">
        <v>88.6</v>
      </c>
      <c r="L25" s="56"/>
      <c r="M25" s="50"/>
      <c r="N25" s="57" t="s">
        <v>80</v>
      </c>
      <c r="O25" s="58"/>
      <c r="P25" s="59">
        <v>415202</v>
      </c>
      <c r="Q25" s="60">
        <v>1.41</v>
      </c>
      <c r="R25" s="61">
        <v>100</v>
      </c>
      <c r="S25" s="61">
        <v>100</v>
      </c>
      <c r="T25" s="59">
        <v>367314</v>
      </c>
      <c r="U25" s="60">
        <v>1.06</v>
      </c>
      <c r="V25" s="61">
        <v>90.1</v>
      </c>
      <c r="W25" s="61">
        <v>87.7</v>
      </c>
    </row>
    <row r="26" spans="1:23" ht="28.5" customHeight="1">
      <c r="A26" s="50"/>
      <c r="B26" s="57" t="s">
        <v>81</v>
      </c>
      <c r="C26" s="58"/>
      <c r="D26" s="59">
        <v>385999</v>
      </c>
      <c r="E26" s="60">
        <v>1.2</v>
      </c>
      <c r="F26" s="61">
        <v>92</v>
      </c>
      <c r="G26" s="61">
        <v>84.8</v>
      </c>
      <c r="H26" s="59">
        <v>387849</v>
      </c>
      <c r="I26" s="60">
        <v>1.19</v>
      </c>
      <c r="J26" s="61">
        <v>90.1</v>
      </c>
      <c r="K26" s="61">
        <v>82</v>
      </c>
      <c r="L26" s="56"/>
      <c r="M26" s="50"/>
      <c r="N26" s="57" t="s">
        <v>81</v>
      </c>
      <c r="O26" s="58"/>
      <c r="P26" s="59">
        <v>385999</v>
      </c>
      <c r="Q26" s="60">
        <v>1.2</v>
      </c>
      <c r="R26" s="61">
        <v>92</v>
      </c>
      <c r="S26" s="61">
        <v>84.8</v>
      </c>
      <c r="T26" s="59">
        <v>381888</v>
      </c>
      <c r="U26" s="60">
        <v>1.14</v>
      </c>
      <c r="V26" s="61">
        <v>89.1</v>
      </c>
      <c r="W26" s="61">
        <v>84.7</v>
      </c>
    </row>
    <row r="27" spans="1:23" ht="29.25" customHeight="1">
      <c r="A27" s="50"/>
      <c r="B27" s="57" t="s">
        <v>82</v>
      </c>
      <c r="C27" s="58"/>
      <c r="D27" s="59">
        <v>834269</v>
      </c>
      <c r="E27" s="60">
        <v>2.25</v>
      </c>
      <c r="F27" s="61">
        <v>100</v>
      </c>
      <c r="G27" s="61">
        <v>100</v>
      </c>
      <c r="H27" s="59">
        <v>779901</v>
      </c>
      <c r="I27" s="60">
        <v>2.06</v>
      </c>
      <c r="J27" s="61">
        <v>100</v>
      </c>
      <c r="K27" s="61">
        <v>100</v>
      </c>
      <c r="L27" s="56"/>
      <c r="M27" s="50"/>
      <c r="N27" s="57" t="s">
        <v>82</v>
      </c>
      <c r="O27" s="58"/>
      <c r="P27" s="59">
        <v>834269</v>
      </c>
      <c r="Q27" s="60">
        <v>2.25</v>
      </c>
      <c r="R27" s="61">
        <v>100</v>
      </c>
      <c r="S27" s="61">
        <v>100</v>
      </c>
      <c r="T27" s="59">
        <v>747498</v>
      </c>
      <c r="U27" s="60">
        <v>2.17</v>
      </c>
      <c r="V27" s="61">
        <v>100</v>
      </c>
      <c r="W27" s="61">
        <v>100</v>
      </c>
    </row>
    <row r="28" spans="1:23" ht="28.5" customHeight="1">
      <c r="A28" s="50"/>
      <c r="B28" s="57" t="s">
        <v>83</v>
      </c>
      <c r="C28" s="58"/>
      <c r="D28" s="62">
        <v>856601</v>
      </c>
      <c r="E28" s="60">
        <v>2.15</v>
      </c>
      <c r="F28" s="63">
        <v>100</v>
      </c>
      <c r="G28" s="61">
        <v>100</v>
      </c>
      <c r="H28" s="62">
        <v>720076</v>
      </c>
      <c r="I28" s="60">
        <v>1.82</v>
      </c>
      <c r="J28" s="63">
        <v>98.4</v>
      </c>
      <c r="K28" s="61">
        <v>92.7</v>
      </c>
      <c r="L28" s="56"/>
      <c r="M28" s="50"/>
      <c r="N28" s="57" t="s">
        <v>83</v>
      </c>
      <c r="O28" s="58"/>
      <c r="P28" s="62">
        <v>856601</v>
      </c>
      <c r="Q28" s="60">
        <v>2.15</v>
      </c>
      <c r="R28" s="63">
        <v>100</v>
      </c>
      <c r="S28" s="61">
        <v>100</v>
      </c>
      <c r="T28" s="62">
        <v>781048</v>
      </c>
      <c r="U28" s="60">
        <v>2.06</v>
      </c>
      <c r="V28" s="63">
        <v>100</v>
      </c>
      <c r="W28" s="61">
        <v>100</v>
      </c>
    </row>
    <row r="29" spans="1:23" ht="28.5" customHeight="1">
      <c r="A29" s="50"/>
      <c r="B29" s="57" t="s">
        <v>84</v>
      </c>
      <c r="C29" s="58"/>
      <c r="D29" s="62">
        <v>230844</v>
      </c>
      <c r="E29" s="60">
        <v>1.49</v>
      </c>
      <c r="F29" s="63">
        <v>74.4</v>
      </c>
      <c r="G29" s="61">
        <v>75.2</v>
      </c>
      <c r="H29" s="62">
        <v>228811</v>
      </c>
      <c r="I29" s="60">
        <v>1.3</v>
      </c>
      <c r="J29" s="63">
        <v>69.3</v>
      </c>
      <c r="K29" s="61">
        <v>71.1</v>
      </c>
      <c r="L29" s="56"/>
      <c r="M29" s="50"/>
      <c r="N29" s="57" t="s">
        <v>84</v>
      </c>
      <c r="O29" s="58"/>
      <c r="P29" s="62">
        <v>230844</v>
      </c>
      <c r="Q29" s="60">
        <v>1.49</v>
      </c>
      <c r="R29" s="63">
        <v>74.4</v>
      </c>
      <c r="S29" s="61">
        <v>75.2</v>
      </c>
      <c r="T29" s="62">
        <v>260436</v>
      </c>
      <c r="U29" s="60">
        <v>1.5</v>
      </c>
      <c r="V29" s="63">
        <v>73.2</v>
      </c>
      <c r="W29" s="61">
        <v>73.6</v>
      </c>
    </row>
    <row r="30" spans="1:23" ht="28.5" customHeight="1">
      <c r="A30" s="50"/>
      <c r="B30" s="57" t="s">
        <v>85</v>
      </c>
      <c r="C30" s="58"/>
      <c r="D30" s="62">
        <v>237646</v>
      </c>
      <c r="E30" s="60">
        <v>0.93</v>
      </c>
      <c r="F30" s="63">
        <v>94.7</v>
      </c>
      <c r="G30" s="61">
        <v>90.1</v>
      </c>
      <c r="H30" s="62">
        <v>212511</v>
      </c>
      <c r="I30" s="60">
        <v>0.83</v>
      </c>
      <c r="J30" s="63">
        <v>94.8</v>
      </c>
      <c r="K30" s="61">
        <v>90.4</v>
      </c>
      <c r="L30" s="56"/>
      <c r="M30" s="50"/>
      <c r="N30" s="57" t="s">
        <v>85</v>
      </c>
      <c r="O30" s="58"/>
      <c r="P30" s="62">
        <v>237646</v>
      </c>
      <c r="Q30" s="60">
        <v>0.93</v>
      </c>
      <c r="R30" s="63">
        <v>94.7</v>
      </c>
      <c r="S30" s="61">
        <v>90.1</v>
      </c>
      <c r="T30" s="62">
        <v>238277</v>
      </c>
      <c r="U30" s="60">
        <v>0.93</v>
      </c>
      <c r="V30" s="63">
        <v>91.4</v>
      </c>
      <c r="W30" s="61">
        <v>85.6</v>
      </c>
    </row>
    <row r="31" spans="1:23" ht="28.5" customHeight="1">
      <c r="A31" s="50"/>
      <c r="B31" s="57" t="s">
        <v>86</v>
      </c>
      <c r="C31" s="58"/>
      <c r="D31" s="62">
        <v>709215</v>
      </c>
      <c r="E31" s="60">
        <v>1.97</v>
      </c>
      <c r="F31" s="63">
        <v>100</v>
      </c>
      <c r="G31" s="61">
        <v>100</v>
      </c>
      <c r="H31" s="62">
        <v>718648</v>
      </c>
      <c r="I31" s="60">
        <v>1.88</v>
      </c>
      <c r="J31" s="63">
        <v>93.2</v>
      </c>
      <c r="K31" s="61">
        <v>93.7</v>
      </c>
      <c r="L31" s="56"/>
      <c r="M31" s="50"/>
      <c r="N31" s="57" t="s">
        <v>86</v>
      </c>
      <c r="O31" s="58"/>
      <c r="P31" s="62">
        <v>709215</v>
      </c>
      <c r="Q31" s="60">
        <v>1.97</v>
      </c>
      <c r="R31" s="63">
        <v>100</v>
      </c>
      <c r="S31" s="61">
        <v>100</v>
      </c>
      <c r="T31" s="62">
        <v>646209</v>
      </c>
      <c r="U31" s="60">
        <v>1.88</v>
      </c>
      <c r="V31" s="63">
        <v>94.6</v>
      </c>
      <c r="W31" s="61">
        <v>95</v>
      </c>
    </row>
    <row r="32" spans="1:23" ht="28.5" customHeight="1">
      <c r="A32" s="50"/>
      <c r="B32" s="57" t="s">
        <v>87</v>
      </c>
      <c r="C32" s="58"/>
      <c r="D32" s="62">
        <v>584953</v>
      </c>
      <c r="E32" s="60">
        <v>2.21</v>
      </c>
      <c r="F32" s="63">
        <v>100</v>
      </c>
      <c r="G32" s="61">
        <v>100</v>
      </c>
      <c r="H32" s="62">
        <v>473095</v>
      </c>
      <c r="I32" s="60">
        <v>1.68</v>
      </c>
      <c r="J32" s="63">
        <v>100</v>
      </c>
      <c r="K32" s="61">
        <v>100</v>
      </c>
      <c r="L32" s="56"/>
      <c r="M32" s="50"/>
      <c r="N32" s="57" t="s">
        <v>87</v>
      </c>
      <c r="O32" s="58"/>
      <c r="P32" s="62">
        <v>584953</v>
      </c>
      <c r="Q32" s="60">
        <v>2.21</v>
      </c>
      <c r="R32" s="63">
        <v>100</v>
      </c>
      <c r="S32" s="61">
        <v>100</v>
      </c>
      <c r="T32" s="62">
        <v>553834</v>
      </c>
      <c r="U32" s="60">
        <v>1.97</v>
      </c>
      <c r="V32" s="63">
        <v>100</v>
      </c>
      <c r="W32" s="61">
        <v>100</v>
      </c>
    </row>
    <row r="33" spans="1:23" ht="28.5" customHeight="1">
      <c r="A33" s="50"/>
      <c r="B33" s="57" t="s">
        <v>88</v>
      </c>
      <c r="C33" s="58"/>
      <c r="D33" s="62">
        <v>67980</v>
      </c>
      <c r="E33" s="60">
        <v>0.45</v>
      </c>
      <c r="F33" s="63">
        <v>92.5</v>
      </c>
      <c r="G33" s="61">
        <v>89.3</v>
      </c>
      <c r="H33" s="62">
        <v>62544</v>
      </c>
      <c r="I33" s="60">
        <v>0.41</v>
      </c>
      <c r="J33" s="63">
        <v>89.1</v>
      </c>
      <c r="K33" s="61">
        <v>89.3</v>
      </c>
      <c r="L33" s="56"/>
      <c r="M33" s="50"/>
      <c r="N33" s="57" t="s">
        <v>88</v>
      </c>
      <c r="O33" s="58"/>
      <c r="P33" s="62">
        <v>67980</v>
      </c>
      <c r="Q33" s="60">
        <v>0.45</v>
      </c>
      <c r="R33" s="63">
        <v>92.5</v>
      </c>
      <c r="S33" s="61">
        <v>89.3</v>
      </c>
      <c r="T33" s="62">
        <v>65987</v>
      </c>
      <c r="U33" s="60">
        <v>0.43</v>
      </c>
      <c r="V33" s="63">
        <v>89.7</v>
      </c>
      <c r="W33" s="61">
        <v>89.3</v>
      </c>
    </row>
    <row r="34" spans="1:23" ht="28.5" customHeight="1">
      <c r="A34" s="50"/>
      <c r="B34" s="57" t="s">
        <v>89</v>
      </c>
      <c r="C34" s="58"/>
      <c r="D34" s="62">
        <v>401965</v>
      </c>
      <c r="E34" s="60">
        <v>1.37</v>
      </c>
      <c r="F34" s="63">
        <v>92.2</v>
      </c>
      <c r="G34" s="61">
        <v>87.6</v>
      </c>
      <c r="H34" s="62">
        <v>354060</v>
      </c>
      <c r="I34" s="60">
        <v>1.22</v>
      </c>
      <c r="J34" s="63">
        <v>100</v>
      </c>
      <c r="K34" s="61">
        <v>100</v>
      </c>
      <c r="L34" s="56"/>
      <c r="M34" s="50"/>
      <c r="N34" s="57" t="s">
        <v>89</v>
      </c>
      <c r="O34" s="58"/>
      <c r="P34" s="62">
        <v>401965</v>
      </c>
      <c r="Q34" s="60">
        <v>1.37</v>
      </c>
      <c r="R34" s="63">
        <v>92.2</v>
      </c>
      <c r="S34" s="61">
        <v>87.6</v>
      </c>
      <c r="T34" s="62">
        <v>423557</v>
      </c>
      <c r="U34" s="60">
        <v>1.41</v>
      </c>
      <c r="V34" s="63">
        <v>100</v>
      </c>
      <c r="W34" s="61">
        <v>100</v>
      </c>
    </row>
    <row r="35" spans="1:23" ht="28.5" customHeight="1">
      <c r="A35" s="50"/>
      <c r="B35" s="57" t="s">
        <v>90</v>
      </c>
      <c r="C35" s="58"/>
      <c r="D35" s="62">
        <v>643408</v>
      </c>
      <c r="E35" s="60">
        <v>1.78</v>
      </c>
      <c r="F35" s="63">
        <v>100</v>
      </c>
      <c r="G35" s="61">
        <v>100</v>
      </c>
      <c r="H35" s="62">
        <v>565291</v>
      </c>
      <c r="I35" s="60">
        <v>1.6</v>
      </c>
      <c r="J35" s="63">
        <v>92</v>
      </c>
      <c r="K35" s="61">
        <v>93</v>
      </c>
      <c r="L35" s="56"/>
      <c r="M35" s="50"/>
      <c r="N35" s="57" t="s">
        <v>90</v>
      </c>
      <c r="O35" s="58"/>
      <c r="P35" s="62">
        <v>643408</v>
      </c>
      <c r="Q35" s="60">
        <v>1.78</v>
      </c>
      <c r="R35" s="63">
        <v>100</v>
      </c>
      <c r="S35" s="61">
        <v>100</v>
      </c>
      <c r="T35" s="62">
        <v>626964</v>
      </c>
      <c r="U35" s="60">
        <v>1.8</v>
      </c>
      <c r="V35" s="63">
        <v>100</v>
      </c>
      <c r="W35" s="61">
        <v>100</v>
      </c>
    </row>
    <row r="36" spans="1:23" ht="28.5" customHeight="1">
      <c r="A36" s="50"/>
      <c r="B36" s="57" t="s">
        <v>91</v>
      </c>
      <c r="C36" s="58"/>
      <c r="D36" s="62">
        <v>413943</v>
      </c>
      <c r="E36" s="60">
        <v>1.79</v>
      </c>
      <c r="F36" s="63">
        <v>100</v>
      </c>
      <c r="G36" s="61">
        <v>100</v>
      </c>
      <c r="H36" s="62">
        <v>441996</v>
      </c>
      <c r="I36" s="60">
        <v>1.78</v>
      </c>
      <c r="J36" s="63">
        <v>100</v>
      </c>
      <c r="K36" s="61">
        <v>100</v>
      </c>
      <c r="L36" s="56"/>
      <c r="M36" s="50"/>
      <c r="N36" s="57" t="s">
        <v>91</v>
      </c>
      <c r="O36" s="58"/>
      <c r="P36" s="62">
        <v>413943</v>
      </c>
      <c r="Q36" s="60">
        <v>1.79</v>
      </c>
      <c r="R36" s="63">
        <v>100</v>
      </c>
      <c r="S36" s="61">
        <v>100</v>
      </c>
      <c r="T36" s="62">
        <v>401977</v>
      </c>
      <c r="U36" s="60">
        <v>1.76</v>
      </c>
      <c r="V36" s="63">
        <v>100</v>
      </c>
      <c r="W36" s="61">
        <v>100</v>
      </c>
    </row>
    <row r="37" spans="1:23" ht="28.5" customHeight="1">
      <c r="A37" s="44"/>
      <c r="B37" s="64" t="s">
        <v>92</v>
      </c>
      <c r="C37" s="65"/>
      <c r="D37" s="66">
        <v>389439</v>
      </c>
      <c r="E37" s="67">
        <v>1.46</v>
      </c>
      <c r="F37" s="68">
        <v>88.2</v>
      </c>
      <c r="G37" s="69">
        <v>91.4</v>
      </c>
      <c r="H37" s="66">
        <v>381279</v>
      </c>
      <c r="I37" s="67">
        <v>1.38</v>
      </c>
      <c r="J37" s="68">
        <v>90</v>
      </c>
      <c r="K37" s="69">
        <v>93.3</v>
      </c>
      <c r="L37" s="56"/>
      <c r="M37" s="44"/>
      <c r="N37" s="64" t="s">
        <v>92</v>
      </c>
      <c r="O37" s="65"/>
      <c r="P37" s="66">
        <v>389439</v>
      </c>
      <c r="Q37" s="67">
        <v>1.46</v>
      </c>
      <c r="R37" s="68">
        <v>88.2</v>
      </c>
      <c r="S37" s="69">
        <v>91.4</v>
      </c>
      <c r="T37" s="66">
        <v>328920</v>
      </c>
      <c r="U37" s="67">
        <v>1.04</v>
      </c>
      <c r="V37" s="68">
        <v>91.6</v>
      </c>
      <c r="W37" s="69">
        <v>94.3</v>
      </c>
    </row>
    <row r="38" spans="1:23" s="37" customFormat="1" ht="18" customHeight="1">
      <c r="A38" s="111" t="s">
        <v>98</v>
      </c>
      <c r="B38" s="111"/>
      <c r="C38" s="111"/>
      <c r="D38" s="111"/>
      <c r="E38" s="111"/>
      <c r="F38" s="111"/>
      <c r="G38" s="111"/>
      <c r="H38" s="1"/>
      <c r="I38" s="1"/>
      <c r="J38" s="1"/>
      <c r="K38" s="1"/>
      <c r="L38" s="1"/>
      <c r="M38" s="111" t="s">
        <v>99</v>
      </c>
      <c r="N38" s="111"/>
      <c r="O38" s="111"/>
      <c r="P38" s="111"/>
      <c r="Q38" s="111"/>
      <c r="R38" s="111"/>
      <c r="S38" s="111"/>
      <c r="T38" s="1"/>
      <c r="U38" s="1"/>
      <c r="V38" s="1"/>
      <c r="W38" s="1"/>
    </row>
    <row r="39" ht="11.25" customHeight="1">
      <c r="X39" s="38"/>
    </row>
    <row r="40" spans="1:24" ht="24.75" customHeight="1">
      <c r="A40" s="112" t="s">
        <v>72</v>
      </c>
      <c r="B40" s="112"/>
      <c r="C40" s="112"/>
      <c r="D40" s="112"/>
      <c r="E40" s="112"/>
      <c r="F40" s="112"/>
      <c r="G40" s="112"/>
      <c r="L40" s="39"/>
      <c r="M40" s="112" t="s">
        <v>73</v>
      </c>
      <c r="N40" s="112"/>
      <c r="O40" s="112"/>
      <c r="P40" s="112"/>
      <c r="Q40" s="112"/>
      <c r="R40" s="112"/>
      <c r="S40" s="112"/>
      <c r="X40" s="38"/>
    </row>
    <row r="41" spans="1:24" ht="21" customHeight="1">
      <c r="A41" s="40"/>
      <c r="B41" s="41" t="s">
        <v>74</v>
      </c>
      <c r="C41" s="42"/>
      <c r="D41" s="114" t="s">
        <v>100</v>
      </c>
      <c r="E41" s="114"/>
      <c r="F41" s="114"/>
      <c r="G41" s="114"/>
      <c r="H41" s="113" t="s">
        <v>101</v>
      </c>
      <c r="I41" s="113"/>
      <c r="J41" s="113"/>
      <c r="K41" s="113"/>
      <c r="L41" s="43"/>
      <c r="M41" s="40"/>
      <c r="N41" s="41" t="s">
        <v>74</v>
      </c>
      <c r="O41" s="42"/>
      <c r="P41" s="114" t="s">
        <v>100</v>
      </c>
      <c r="Q41" s="114"/>
      <c r="R41" s="114"/>
      <c r="S41" s="114"/>
      <c r="T41" s="113" t="s">
        <v>101</v>
      </c>
      <c r="U41" s="113"/>
      <c r="V41" s="113"/>
      <c r="W41" s="113"/>
      <c r="X41" s="38"/>
    </row>
    <row r="42" spans="1:24" ht="63.75" customHeight="1">
      <c r="A42" s="44"/>
      <c r="B42" s="45" t="s">
        <v>77</v>
      </c>
      <c r="C42" s="46"/>
      <c r="D42" s="71" t="s">
        <v>78</v>
      </c>
      <c r="E42" s="72" t="s">
        <v>95</v>
      </c>
      <c r="F42" s="71" t="s">
        <v>96</v>
      </c>
      <c r="G42" s="71" t="s">
        <v>97</v>
      </c>
      <c r="H42" s="47" t="s">
        <v>78</v>
      </c>
      <c r="I42" s="48" t="s">
        <v>102</v>
      </c>
      <c r="J42" s="47" t="s">
        <v>103</v>
      </c>
      <c r="K42" s="47" t="s">
        <v>104</v>
      </c>
      <c r="L42" s="49"/>
      <c r="M42" s="44"/>
      <c r="N42" s="45" t="s">
        <v>77</v>
      </c>
      <c r="O42" s="46"/>
      <c r="P42" s="71" t="s">
        <v>78</v>
      </c>
      <c r="Q42" s="72" t="s">
        <v>95</v>
      </c>
      <c r="R42" s="71" t="s">
        <v>96</v>
      </c>
      <c r="S42" s="71" t="s">
        <v>97</v>
      </c>
      <c r="T42" s="47" t="s">
        <v>78</v>
      </c>
      <c r="U42" s="48" t="s">
        <v>102</v>
      </c>
      <c r="V42" s="47" t="s">
        <v>103</v>
      </c>
      <c r="W42" s="47" t="s">
        <v>104</v>
      </c>
      <c r="X42" s="38"/>
    </row>
    <row r="43" spans="1:24" ht="27.75" customHeight="1">
      <c r="A43" s="50"/>
      <c r="B43" s="51" t="s">
        <v>79</v>
      </c>
      <c r="C43" s="52"/>
      <c r="D43" s="73">
        <v>310610</v>
      </c>
      <c r="E43" s="74">
        <v>1.18</v>
      </c>
      <c r="F43" s="75">
        <v>89.1</v>
      </c>
      <c r="G43" s="75">
        <v>85.5</v>
      </c>
      <c r="H43" s="53"/>
      <c r="I43" s="54"/>
      <c r="J43" s="55"/>
      <c r="K43" s="55"/>
      <c r="L43" s="56"/>
      <c r="M43" s="50"/>
      <c r="N43" s="51" t="s">
        <v>79</v>
      </c>
      <c r="O43" s="52"/>
      <c r="P43" s="73">
        <v>340792</v>
      </c>
      <c r="Q43" s="74">
        <v>1.23</v>
      </c>
      <c r="R43" s="75">
        <v>88.4</v>
      </c>
      <c r="S43" s="75">
        <v>84.9</v>
      </c>
      <c r="T43" s="53"/>
      <c r="U43" s="54"/>
      <c r="V43" s="55"/>
      <c r="W43" s="55"/>
      <c r="X43" s="38"/>
    </row>
    <row r="44" spans="1:24" ht="27.75" customHeight="1">
      <c r="A44" s="50"/>
      <c r="B44" s="57" t="s">
        <v>80</v>
      </c>
      <c r="C44" s="58"/>
      <c r="D44" s="76">
        <v>508546</v>
      </c>
      <c r="E44" s="77">
        <v>1.15</v>
      </c>
      <c r="F44" s="78">
        <v>63.4</v>
      </c>
      <c r="G44" s="78">
        <v>68.8</v>
      </c>
      <c r="H44" s="59"/>
      <c r="I44" s="60"/>
      <c r="J44" s="61"/>
      <c r="K44" s="61"/>
      <c r="L44" s="56"/>
      <c r="M44" s="50"/>
      <c r="N44" s="57" t="s">
        <v>80</v>
      </c>
      <c r="O44" s="58"/>
      <c r="P44" s="76">
        <v>415752</v>
      </c>
      <c r="Q44" s="77">
        <v>0.71</v>
      </c>
      <c r="R44" s="78">
        <v>38.1</v>
      </c>
      <c r="S44" s="78">
        <v>37.1</v>
      </c>
      <c r="T44" s="59"/>
      <c r="U44" s="60"/>
      <c r="V44" s="61"/>
      <c r="W44" s="61"/>
      <c r="X44" s="38"/>
    </row>
    <row r="45" spans="1:24" ht="27.75" customHeight="1">
      <c r="A45" s="50"/>
      <c r="B45" s="57" t="s">
        <v>81</v>
      </c>
      <c r="C45" s="58"/>
      <c r="D45" s="76">
        <v>308018</v>
      </c>
      <c r="E45" s="77">
        <v>1.12</v>
      </c>
      <c r="F45" s="78">
        <v>87.4</v>
      </c>
      <c r="G45" s="78">
        <v>83.2</v>
      </c>
      <c r="H45" s="59"/>
      <c r="I45" s="60"/>
      <c r="J45" s="61"/>
      <c r="K45" s="61"/>
      <c r="L45" s="56"/>
      <c r="M45" s="50"/>
      <c r="N45" s="57" t="s">
        <v>81</v>
      </c>
      <c r="O45" s="58"/>
      <c r="P45" s="76">
        <v>348712</v>
      </c>
      <c r="Q45" s="77">
        <v>1.25</v>
      </c>
      <c r="R45" s="78">
        <v>88.8</v>
      </c>
      <c r="S45" s="78">
        <v>83.6</v>
      </c>
      <c r="T45" s="59"/>
      <c r="U45" s="60"/>
      <c r="V45" s="61"/>
      <c r="W45" s="61"/>
      <c r="X45" s="38"/>
    </row>
    <row r="46" spans="1:23" ht="27.75" customHeight="1">
      <c r="A46" s="50"/>
      <c r="B46" s="57" t="s">
        <v>82</v>
      </c>
      <c r="C46" s="58"/>
      <c r="D46" s="76">
        <v>616519</v>
      </c>
      <c r="E46" s="77">
        <v>1.64</v>
      </c>
      <c r="F46" s="78">
        <v>100</v>
      </c>
      <c r="G46" s="78">
        <v>100</v>
      </c>
      <c r="H46" s="59"/>
      <c r="I46" s="60"/>
      <c r="J46" s="61"/>
      <c r="K46" s="61"/>
      <c r="L46" s="56"/>
      <c r="M46" s="50"/>
      <c r="N46" s="57" t="s">
        <v>82</v>
      </c>
      <c r="O46" s="58"/>
      <c r="P46" s="76">
        <v>821729</v>
      </c>
      <c r="Q46" s="77">
        <v>1.97</v>
      </c>
      <c r="R46" s="78">
        <v>100</v>
      </c>
      <c r="S46" s="78">
        <v>100</v>
      </c>
      <c r="T46" s="59"/>
      <c r="U46" s="60"/>
      <c r="V46" s="61"/>
      <c r="W46" s="61"/>
    </row>
    <row r="47" spans="1:23" ht="27.75" customHeight="1">
      <c r="A47" s="50"/>
      <c r="B47" s="57" t="s">
        <v>83</v>
      </c>
      <c r="C47" s="58"/>
      <c r="D47" s="79">
        <v>461722</v>
      </c>
      <c r="E47" s="77">
        <v>1.4</v>
      </c>
      <c r="F47" s="80">
        <v>87.6</v>
      </c>
      <c r="G47" s="78">
        <v>77.8</v>
      </c>
      <c r="H47" s="62"/>
      <c r="I47" s="60"/>
      <c r="J47" s="63"/>
      <c r="K47" s="61"/>
      <c r="L47" s="56"/>
      <c r="M47" s="50"/>
      <c r="N47" s="57" t="s">
        <v>83</v>
      </c>
      <c r="O47" s="58"/>
      <c r="P47" s="79">
        <v>508630</v>
      </c>
      <c r="Q47" s="77">
        <v>1.75</v>
      </c>
      <c r="R47" s="80">
        <v>94.3</v>
      </c>
      <c r="S47" s="78">
        <v>80.6</v>
      </c>
      <c r="T47" s="62"/>
      <c r="U47" s="60"/>
      <c r="V47" s="63"/>
      <c r="W47" s="61"/>
    </row>
    <row r="48" spans="1:23" ht="27.75" customHeight="1">
      <c r="A48" s="50"/>
      <c r="B48" s="57" t="s">
        <v>84</v>
      </c>
      <c r="C48" s="58"/>
      <c r="D48" s="79">
        <v>348517</v>
      </c>
      <c r="E48" s="77">
        <v>1.78</v>
      </c>
      <c r="F48" s="80">
        <v>95.1</v>
      </c>
      <c r="G48" s="78">
        <v>88.8</v>
      </c>
      <c r="H48" s="62"/>
      <c r="I48" s="60"/>
      <c r="J48" s="63"/>
      <c r="K48" s="61"/>
      <c r="L48" s="56"/>
      <c r="M48" s="50"/>
      <c r="N48" s="57" t="s">
        <v>84</v>
      </c>
      <c r="O48" s="58"/>
      <c r="P48" s="79">
        <v>393588</v>
      </c>
      <c r="Q48" s="77">
        <v>1.44</v>
      </c>
      <c r="R48" s="80">
        <v>86.1</v>
      </c>
      <c r="S48" s="78">
        <v>84.6</v>
      </c>
      <c r="T48" s="62"/>
      <c r="U48" s="60"/>
      <c r="V48" s="63"/>
      <c r="W48" s="61"/>
    </row>
    <row r="49" spans="1:23" ht="27.75" customHeight="1">
      <c r="A49" s="50"/>
      <c r="B49" s="57" t="s">
        <v>85</v>
      </c>
      <c r="C49" s="58"/>
      <c r="D49" s="79">
        <v>147170</v>
      </c>
      <c r="E49" s="77">
        <v>0.92</v>
      </c>
      <c r="F49" s="80">
        <v>79.2</v>
      </c>
      <c r="G49" s="78">
        <v>69.2</v>
      </c>
      <c r="H49" s="62"/>
      <c r="I49" s="60"/>
      <c r="J49" s="63"/>
      <c r="K49" s="61"/>
      <c r="L49" s="56"/>
      <c r="M49" s="50"/>
      <c r="N49" s="57" t="s">
        <v>85</v>
      </c>
      <c r="O49" s="58"/>
      <c r="P49" s="79">
        <v>151644</v>
      </c>
      <c r="Q49" s="77">
        <v>0.81</v>
      </c>
      <c r="R49" s="80">
        <v>86.7</v>
      </c>
      <c r="S49" s="78">
        <v>83.5</v>
      </c>
      <c r="T49" s="62"/>
      <c r="U49" s="60"/>
      <c r="V49" s="63"/>
      <c r="W49" s="61"/>
    </row>
    <row r="50" spans="1:23" ht="27.75" customHeight="1">
      <c r="A50" s="50"/>
      <c r="B50" s="57" t="s">
        <v>86</v>
      </c>
      <c r="C50" s="58"/>
      <c r="D50" s="79">
        <v>539743</v>
      </c>
      <c r="E50" s="77">
        <v>1.85</v>
      </c>
      <c r="F50" s="80">
        <v>87.5</v>
      </c>
      <c r="G50" s="78">
        <v>84.4</v>
      </c>
      <c r="H50" s="62"/>
      <c r="I50" s="60"/>
      <c r="J50" s="63"/>
      <c r="K50" s="61"/>
      <c r="L50" s="56"/>
      <c r="M50" s="50"/>
      <c r="N50" s="57" t="s">
        <v>86</v>
      </c>
      <c r="O50" s="58"/>
      <c r="P50" s="79">
        <v>611471</v>
      </c>
      <c r="Q50" s="77">
        <v>2.14</v>
      </c>
      <c r="R50" s="80">
        <v>100</v>
      </c>
      <c r="S50" s="78">
        <v>100</v>
      </c>
      <c r="T50" s="62"/>
      <c r="U50" s="60"/>
      <c r="V50" s="63"/>
      <c r="W50" s="61"/>
    </row>
    <row r="51" spans="1:23" ht="27.75" customHeight="1">
      <c r="A51" s="50"/>
      <c r="B51" s="57" t="s">
        <v>87</v>
      </c>
      <c r="C51" s="58"/>
      <c r="D51" s="79">
        <v>179960</v>
      </c>
      <c r="E51" s="77">
        <v>0.73</v>
      </c>
      <c r="F51" s="80">
        <v>74.8</v>
      </c>
      <c r="G51" s="78">
        <v>85.7</v>
      </c>
      <c r="H51" s="62"/>
      <c r="I51" s="60"/>
      <c r="J51" s="63"/>
      <c r="K51" s="61"/>
      <c r="L51" s="56"/>
      <c r="M51" s="50"/>
      <c r="N51" s="57" t="s">
        <v>87</v>
      </c>
      <c r="O51" s="58"/>
      <c r="P51" s="79">
        <v>246211</v>
      </c>
      <c r="Q51" s="77">
        <v>0.97</v>
      </c>
      <c r="R51" s="80">
        <v>100</v>
      </c>
      <c r="S51" s="78">
        <v>100</v>
      </c>
      <c r="T51" s="62"/>
      <c r="U51" s="60"/>
      <c r="V51" s="63"/>
      <c r="W51" s="61"/>
    </row>
    <row r="52" spans="1:23" ht="27.75" customHeight="1">
      <c r="A52" s="50"/>
      <c r="B52" s="57" t="s">
        <v>88</v>
      </c>
      <c r="C52" s="58"/>
      <c r="D52" s="79">
        <v>52901</v>
      </c>
      <c r="E52" s="77">
        <v>0.34</v>
      </c>
      <c r="F52" s="80">
        <v>90.8</v>
      </c>
      <c r="G52" s="78">
        <v>87.7</v>
      </c>
      <c r="H52" s="62"/>
      <c r="I52" s="60"/>
      <c r="J52" s="63"/>
      <c r="K52" s="61"/>
      <c r="L52" s="56"/>
      <c r="M52" s="50"/>
      <c r="N52" s="57" t="s">
        <v>88</v>
      </c>
      <c r="O52" s="58"/>
      <c r="P52" s="79">
        <v>75841</v>
      </c>
      <c r="Q52" s="77">
        <v>0.61</v>
      </c>
      <c r="R52" s="80">
        <v>59.8</v>
      </c>
      <c r="S52" s="78">
        <v>52.5</v>
      </c>
      <c r="T52" s="62"/>
      <c r="U52" s="60"/>
      <c r="V52" s="63"/>
      <c r="W52" s="61"/>
    </row>
    <row r="53" spans="1:23" ht="27.75" customHeight="1">
      <c r="A53" s="50"/>
      <c r="B53" s="57" t="s">
        <v>89</v>
      </c>
      <c r="C53" s="58"/>
      <c r="D53" s="79">
        <v>264186</v>
      </c>
      <c r="E53" s="77">
        <v>1.12</v>
      </c>
      <c r="F53" s="80">
        <v>100</v>
      </c>
      <c r="G53" s="78">
        <v>100</v>
      </c>
      <c r="H53" s="62"/>
      <c r="I53" s="60"/>
      <c r="J53" s="63"/>
      <c r="K53" s="61"/>
      <c r="L53" s="56"/>
      <c r="M53" s="50"/>
      <c r="N53" s="57" t="s">
        <v>89</v>
      </c>
      <c r="O53" s="58"/>
      <c r="P53" s="79">
        <v>310092</v>
      </c>
      <c r="Q53" s="77">
        <v>1.25</v>
      </c>
      <c r="R53" s="80">
        <v>100</v>
      </c>
      <c r="S53" s="78">
        <v>100</v>
      </c>
      <c r="T53" s="62"/>
      <c r="U53" s="60"/>
      <c r="V53" s="63"/>
      <c r="W53" s="61"/>
    </row>
    <row r="54" spans="1:23" ht="27.75" customHeight="1">
      <c r="A54" s="50"/>
      <c r="B54" s="57" t="s">
        <v>90</v>
      </c>
      <c r="C54" s="58"/>
      <c r="D54" s="79">
        <v>641683</v>
      </c>
      <c r="E54" s="77">
        <v>1.84</v>
      </c>
      <c r="F54" s="80">
        <v>100</v>
      </c>
      <c r="G54" s="78">
        <v>100</v>
      </c>
      <c r="H54" s="62"/>
      <c r="I54" s="60"/>
      <c r="J54" s="63"/>
      <c r="K54" s="61"/>
      <c r="L54" s="56"/>
      <c r="M54" s="50"/>
      <c r="N54" s="57" t="s">
        <v>90</v>
      </c>
      <c r="O54" s="58"/>
      <c r="P54" s="79">
        <v>685240</v>
      </c>
      <c r="Q54" s="77">
        <v>1.93</v>
      </c>
      <c r="R54" s="80">
        <v>100</v>
      </c>
      <c r="S54" s="78">
        <v>100</v>
      </c>
      <c r="T54" s="62"/>
      <c r="U54" s="60"/>
      <c r="V54" s="63"/>
      <c r="W54" s="61"/>
    </row>
    <row r="55" spans="1:23" ht="27.75" customHeight="1">
      <c r="A55" s="50"/>
      <c r="B55" s="57" t="s">
        <v>91</v>
      </c>
      <c r="C55" s="58"/>
      <c r="D55" s="79">
        <v>601936</v>
      </c>
      <c r="E55" s="77">
        <v>1.58</v>
      </c>
      <c r="F55" s="80">
        <v>100</v>
      </c>
      <c r="G55" s="78">
        <v>100</v>
      </c>
      <c r="H55" s="62"/>
      <c r="I55" s="60"/>
      <c r="J55" s="63"/>
      <c r="K55" s="61"/>
      <c r="L55" s="56"/>
      <c r="M55" s="50"/>
      <c r="N55" s="57" t="s">
        <v>91</v>
      </c>
      <c r="O55" s="58"/>
      <c r="P55" s="79">
        <v>715072</v>
      </c>
      <c r="Q55" s="77">
        <v>1.92</v>
      </c>
      <c r="R55" s="80">
        <v>100</v>
      </c>
      <c r="S55" s="78">
        <v>100</v>
      </c>
      <c r="T55" s="62"/>
      <c r="U55" s="60"/>
      <c r="V55" s="63"/>
      <c r="W55" s="61"/>
    </row>
    <row r="56" spans="1:23" ht="27.75" customHeight="1">
      <c r="A56" s="50"/>
      <c r="B56" s="57" t="s">
        <v>92</v>
      </c>
      <c r="C56" s="58"/>
      <c r="D56" s="81">
        <v>247668</v>
      </c>
      <c r="E56" s="82">
        <v>1.14</v>
      </c>
      <c r="F56" s="83">
        <v>80.1</v>
      </c>
      <c r="G56" s="84">
        <v>82.1</v>
      </c>
      <c r="H56" s="66"/>
      <c r="I56" s="67"/>
      <c r="J56" s="68"/>
      <c r="K56" s="69"/>
      <c r="L56" s="56"/>
      <c r="M56" s="44"/>
      <c r="N56" s="64" t="s">
        <v>92</v>
      </c>
      <c r="O56" s="65"/>
      <c r="P56" s="81">
        <v>242139</v>
      </c>
      <c r="Q56" s="82">
        <v>1.1</v>
      </c>
      <c r="R56" s="83">
        <v>84.1</v>
      </c>
      <c r="S56" s="84">
        <v>86.9</v>
      </c>
      <c r="T56" s="66"/>
      <c r="U56" s="67"/>
      <c r="V56" s="68"/>
      <c r="W56" s="69"/>
    </row>
    <row r="57" spans="1:15" ht="16.5" customHeight="1">
      <c r="A57" s="39"/>
      <c r="B57" s="117"/>
      <c r="C57" s="117"/>
      <c r="L57" s="39"/>
      <c r="N57" s="16"/>
      <c r="O57" s="16"/>
    </row>
    <row r="58" spans="1:4" ht="13.5">
      <c r="A58" s="39"/>
      <c r="B58" s="39"/>
      <c r="C58" s="39"/>
      <c r="D58" s="39"/>
    </row>
  </sheetData>
  <mergeCells count="20">
    <mergeCell ref="D41:G41"/>
    <mergeCell ref="H41:K41"/>
    <mergeCell ref="P41:S41"/>
    <mergeCell ref="T41:W41"/>
    <mergeCell ref="A38:G38"/>
    <mergeCell ref="M38:S38"/>
    <mergeCell ref="A40:G40"/>
    <mergeCell ref="M40:S40"/>
    <mergeCell ref="D22:G22"/>
    <mergeCell ref="H22:K22"/>
    <mergeCell ref="D4:G4"/>
    <mergeCell ref="H4:K4"/>
    <mergeCell ref="P4:S4"/>
    <mergeCell ref="T4:W4"/>
    <mergeCell ref="P22:S22"/>
    <mergeCell ref="T22:W22"/>
    <mergeCell ref="A1:G1"/>
    <mergeCell ref="A3:G3"/>
    <mergeCell ref="M1:S1"/>
    <mergeCell ref="M3:S3"/>
  </mergeCells>
  <printOptions/>
  <pageMargins left="0.89" right="0.16" top="0.83" bottom="0.53" header="0" footer="0"/>
  <pageSetup horizontalDpi="400" verticalDpi="400" orientation="portrait" paperSize="9" scale="74" r:id="rId2"/>
  <rowBreaks count="1" manualBreakCount="1">
    <brk id="37" max="2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K50" sqref="K50"/>
    </sheetView>
  </sheetViews>
  <sheetFormatPr defaultColWidth="8.796875" defaultRowHeight="14.25"/>
  <cols>
    <col min="2" max="2" width="8.398437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8.398437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159</v>
      </c>
      <c r="B1" s="1"/>
    </row>
    <row r="2" spans="1:2" ht="13.5" customHeight="1">
      <c r="A2" s="1"/>
      <c r="B2" s="1"/>
    </row>
    <row r="3" spans="12:13" ht="16.5" customHeight="1">
      <c r="L3" s="38"/>
      <c r="M3" s="21" t="s">
        <v>105</v>
      </c>
    </row>
    <row r="4" spans="1:13" ht="15" customHeight="1">
      <c r="A4" s="115" t="s">
        <v>106</v>
      </c>
      <c r="B4" s="85" t="s">
        <v>107</v>
      </c>
      <c r="C4" s="85"/>
      <c r="D4" s="85"/>
      <c r="E4" s="85"/>
      <c r="F4" s="85"/>
      <c r="G4" s="86"/>
      <c r="H4" s="85" t="s">
        <v>108</v>
      </c>
      <c r="I4" s="85"/>
      <c r="J4" s="85"/>
      <c r="K4" s="85"/>
      <c r="L4" s="85"/>
      <c r="M4" s="86"/>
    </row>
    <row r="5" spans="1:13" ht="15" customHeight="1">
      <c r="A5" s="116"/>
      <c r="B5" s="87" t="s">
        <v>109</v>
      </c>
      <c r="C5" s="88"/>
      <c r="D5" s="87" t="s">
        <v>110</v>
      </c>
      <c r="E5" s="88"/>
      <c r="F5" s="87" t="s">
        <v>111</v>
      </c>
      <c r="G5" s="88"/>
      <c r="H5" s="87" t="s">
        <v>109</v>
      </c>
      <c r="I5" s="88"/>
      <c r="J5" s="87" t="s">
        <v>110</v>
      </c>
      <c r="K5" s="88"/>
      <c r="L5" s="87" t="s">
        <v>111</v>
      </c>
      <c r="M5" s="88"/>
    </row>
    <row r="6" spans="1:13" ht="15" customHeight="1">
      <c r="A6" s="89" t="s">
        <v>160</v>
      </c>
      <c r="B6" s="90">
        <v>315294</v>
      </c>
      <c r="C6" s="91"/>
      <c r="D6" s="92">
        <v>144.4</v>
      </c>
      <c r="E6" s="93"/>
      <c r="F6" s="92">
        <v>135.2</v>
      </c>
      <c r="G6" s="94"/>
      <c r="H6" s="90">
        <v>355223</v>
      </c>
      <c r="I6" s="91"/>
      <c r="J6" s="92">
        <v>147.3</v>
      </c>
      <c r="K6" s="93"/>
      <c r="L6" s="92">
        <v>136.4</v>
      </c>
      <c r="M6" s="95"/>
    </row>
    <row r="7" spans="1:13" ht="15" customHeight="1">
      <c r="A7" s="8" t="s">
        <v>112</v>
      </c>
      <c r="B7" s="96">
        <v>278351</v>
      </c>
      <c r="C7" s="97">
        <f aca="true" t="shared" si="0" ref="C7:C53">RANK(B7,$B$7:$B$53)</f>
        <v>30</v>
      </c>
      <c r="D7" s="92">
        <v>148.3</v>
      </c>
      <c r="E7" s="97">
        <f aca="true" t="shared" si="1" ref="E7:E53">RANK(D7,$D$7:$D$53)</f>
        <v>24</v>
      </c>
      <c r="F7" s="92">
        <v>139.4</v>
      </c>
      <c r="G7" s="98">
        <f aca="true" t="shared" si="2" ref="G7:G53">RANK(F7,$F$7:$F$53)</f>
        <v>24</v>
      </c>
      <c r="H7" s="96">
        <v>300039</v>
      </c>
      <c r="I7" s="97">
        <f aca="true" t="shared" si="3" ref="I7:I53">RANK(H7,$H$7:$H$53)</f>
        <v>36</v>
      </c>
      <c r="J7" s="92">
        <v>150.8</v>
      </c>
      <c r="K7" s="97">
        <f aca="true" t="shared" si="4" ref="K7:K53">RANK(J7,$J$7:$J$53)</f>
        <v>23</v>
      </c>
      <c r="L7" s="92">
        <v>140.1</v>
      </c>
      <c r="M7" s="98">
        <f aca="true" t="shared" si="5" ref="M7:M53">RANK(L7,$L$7:$L$53)</f>
        <v>26</v>
      </c>
    </row>
    <row r="8" spans="1:13" ht="15" customHeight="1">
      <c r="A8" s="8" t="s">
        <v>113</v>
      </c>
      <c r="B8" s="96">
        <v>254409</v>
      </c>
      <c r="C8" s="97">
        <f t="shared" si="0"/>
        <v>44</v>
      </c>
      <c r="D8" s="92">
        <v>154.2</v>
      </c>
      <c r="E8" s="97">
        <f t="shared" si="1"/>
        <v>2</v>
      </c>
      <c r="F8" s="92">
        <v>146</v>
      </c>
      <c r="G8" s="98">
        <f t="shared" si="2"/>
        <v>2</v>
      </c>
      <c r="H8" s="96">
        <v>266145</v>
      </c>
      <c r="I8" s="97">
        <f t="shared" si="3"/>
        <v>47</v>
      </c>
      <c r="J8" s="92">
        <v>153.8</v>
      </c>
      <c r="K8" s="97">
        <f t="shared" si="4"/>
        <v>6</v>
      </c>
      <c r="L8" s="92">
        <v>144.4</v>
      </c>
      <c r="M8" s="98">
        <f t="shared" si="5"/>
        <v>5</v>
      </c>
    </row>
    <row r="9" spans="1:13" ht="15" customHeight="1">
      <c r="A9" s="8" t="s">
        <v>114</v>
      </c>
      <c r="B9" s="96">
        <v>260324</v>
      </c>
      <c r="C9" s="97">
        <f t="shared" si="0"/>
        <v>41</v>
      </c>
      <c r="D9" s="92">
        <v>150.2</v>
      </c>
      <c r="E9" s="97">
        <f t="shared" si="1"/>
        <v>10</v>
      </c>
      <c r="F9" s="92">
        <v>142.1</v>
      </c>
      <c r="G9" s="98">
        <f t="shared" si="2"/>
        <v>11</v>
      </c>
      <c r="H9" s="96">
        <v>287456</v>
      </c>
      <c r="I9" s="97">
        <f t="shared" si="3"/>
        <v>40</v>
      </c>
      <c r="J9" s="92">
        <v>151.9</v>
      </c>
      <c r="K9" s="97">
        <f t="shared" si="4"/>
        <v>15</v>
      </c>
      <c r="L9" s="92">
        <v>142.7</v>
      </c>
      <c r="M9" s="98">
        <f t="shared" si="5"/>
        <v>13</v>
      </c>
    </row>
    <row r="10" spans="1:13" ht="15" customHeight="1">
      <c r="A10" s="8" t="s">
        <v>115</v>
      </c>
      <c r="B10" s="96">
        <v>293001</v>
      </c>
      <c r="C10" s="97">
        <f t="shared" si="0"/>
        <v>20</v>
      </c>
      <c r="D10" s="92">
        <v>146.2</v>
      </c>
      <c r="E10" s="97">
        <f t="shared" si="1"/>
        <v>31</v>
      </c>
      <c r="F10" s="92">
        <v>137.8</v>
      </c>
      <c r="G10" s="98">
        <f t="shared" si="2"/>
        <v>31</v>
      </c>
      <c r="H10" s="96">
        <v>324179</v>
      </c>
      <c r="I10" s="97">
        <f t="shared" si="3"/>
        <v>18</v>
      </c>
      <c r="J10" s="92">
        <v>149.7</v>
      </c>
      <c r="K10" s="97">
        <f t="shared" si="4"/>
        <v>31</v>
      </c>
      <c r="L10" s="92">
        <v>139.5</v>
      </c>
      <c r="M10" s="98">
        <f t="shared" si="5"/>
        <v>28</v>
      </c>
    </row>
    <row r="11" spans="1:13" ht="15" customHeight="1">
      <c r="A11" s="8" t="s">
        <v>116</v>
      </c>
      <c r="B11" s="96">
        <v>262386</v>
      </c>
      <c r="C11" s="97">
        <f t="shared" si="0"/>
        <v>40</v>
      </c>
      <c r="D11" s="92">
        <v>151.1</v>
      </c>
      <c r="E11" s="97">
        <f t="shared" si="1"/>
        <v>8</v>
      </c>
      <c r="F11" s="92">
        <v>143.7</v>
      </c>
      <c r="G11" s="98">
        <f t="shared" si="2"/>
        <v>7</v>
      </c>
      <c r="H11" s="96">
        <v>266768</v>
      </c>
      <c r="I11" s="97">
        <f t="shared" si="3"/>
        <v>46</v>
      </c>
      <c r="J11" s="92">
        <v>150.1</v>
      </c>
      <c r="K11" s="97">
        <f t="shared" si="4"/>
        <v>29</v>
      </c>
      <c r="L11" s="92">
        <v>141.8</v>
      </c>
      <c r="M11" s="98">
        <f t="shared" si="5"/>
        <v>17</v>
      </c>
    </row>
    <row r="12" spans="1:13" ht="15" customHeight="1">
      <c r="A12" s="8" t="s">
        <v>117</v>
      </c>
      <c r="B12" s="96">
        <v>256827</v>
      </c>
      <c r="C12" s="97">
        <f t="shared" si="0"/>
        <v>43</v>
      </c>
      <c r="D12" s="92">
        <v>148.3</v>
      </c>
      <c r="E12" s="97">
        <f t="shared" si="1"/>
        <v>24</v>
      </c>
      <c r="F12" s="92">
        <v>140.8</v>
      </c>
      <c r="G12" s="98">
        <f t="shared" si="2"/>
        <v>21</v>
      </c>
      <c r="H12" s="96">
        <v>290339</v>
      </c>
      <c r="I12" s="97">
        <f t="shared" si="3"/>
        <v>39</v>
      </c>
      <c r="J12" s="92">
        <v>155</v>
      </c>
      <c r="K12" s="97">
        <f t="shared" si="4"/>
        <v>2</v>
      </c>
      <c r="L12" s="92">
        <v>145.8</v>
      </c>
      <c r="M12" s="98">
        <f t="shared" si="5"/>
        <v>3</v>
      </c>
    </row>
    <row r="13" spans="1:13" ht="15" customHeight="1">
      <c r="A13" s="8" t="s">
        <v>118</v>
      </c>
      <c r="B13" s="96">
        <v>272673</v>
      </c>
      <c r="C13" s="97">
        <f t="shared" si="0"/>
        <v>33</v>
      </c>
      <c r="D13" s="92">
        <v>150.1</v>
      </c>
      <c r="E13" s="97">
        <f t="shared" si="1"/>
        <v>12</v>
      </c>
      <c r="F13" s="92">
        <v>141.5</v>
      </c>
      <c r="G13" s="98">
        <f t="shared" si="2"/>
        <v>14</v>
      </c>
      <c r="H13" s="96">
        <v>304827</v>
      </c>
      <c r="I13" s="97">
        <f t="shared" si="3"/>
        <v>32</v>
      </c>
      <c r="J13" s="92">
        <v>150.3</v>
      </c>
      <c r="K13" s="97">
        <f t="shared" si="4"/>
        <v>28</v>
      </c>
      <c r="L13" s="92">
        <v>140.4</v>
      </c>
      <c r="M13" s="98">
        <f t="shared" si="5"/>
        <v>24</v>
      </c>
    </row>
    <row r="14" spans="1:13" ht="15" customHeight="1">
      <c r="A14" s="8" t="s">
        <v>119</v>
      </c>
      <c r="B14" s="96">
        <v>292902</v>
      </c>
      <c r="C14" s="97">
        <f t="shared" si="0"/>
        <v>21</v>
      </c>
      <c r="D14" s="92">
        <v>143.5</v>
      </c>
      <c r="E14" s="97">
        <f t="shared" si="1"/>
        <v>38</v>
      </c>
      <c r="F14" s="92">
        <v>134.1</v>
      </c>
      <c r="G14" s="98">
        <f t="shared" si="2"/>
        <v>37</v>
      </c>
      <c r="H14" s="96">
        <v>337823</v>
      </c>
      <c r="I14" s="97">
        <f t="shared" si="3"/>
        <v>13</v>
      </c>
      <c r="J14" s="92">
        <v>150.6</v>
      </c>
      <c r="K14" s="97">
        <f t="shared" si="4"/>
        <v>25</v>
      </c>
      <c r="L14" s="92">
        <v>139.2</v>
      </c>
      <c r="M14" s="98">
        <f t="shared" si="5"/>
        <v>30</v>
      </c>
    </row>
    <row r="15" spans="1:13" ht="15" customHeight="1">
      <c r="A15" s="8" t="s">
        <v>120</v>
      </c>
      <c r="B15" s="96">
        <v>305023</v>
      </c>
      <c r="C15" s="97">
        <f t="shared" si="0"/>
        <v>8</v>
      </c>
      <c r="D15" s="92">
        <v>148.6</v>
      </c>
      <c r="E15" s="97">
        <f t="shared" si="1"/>
        <v>23</v>
      </c>
      <c r="F15" s="92">
        <v>139</v>
      </c>
      <c r="G15" s="98">
        <f t="shared" si="2"/>
        <v>25</v>
      </c>
      <c r="H15" s="96">
        <v>343026</v>
      </c>
      <c r="I15" s="97">
        <f t="shared" si="3"/>
        <v>9</v>
      </c>
      <c r="J15" s="92">
        <v>151.7</v>
      </c>
      <c r="K15" s="97">
        <f t="shared" si="4"/>
        <v>16</v>
      </c>
      <c r="L15" s="92">
        <v>140.8</v>
      </c>
      <c r="M15" s="98">
        <f t="shared" si="5"/>
        <v>22</v>
      </c>
    </row>
    <row r="16" spans="1:13" ht="15" customHeight="1">
      <c r="A16" s="8" t="s">
        <v>121</v>
      </c>
      <c r="B16" s="96">
        <v>297618</v>
      </c>
      <c r="C16" s="97">
        <f t="shared" si="0"/>
        <v>13</v>
      </c>
      <c r="D16" s="92">
        <v>147</v>
      </c>
      <c r="E16" s="97">
        <f t="shared" si="1"/>
        <v>29</v>
      </c>
      <c r="F16" s="92">
        <v>138.2</v>
      </c>
      <c r="G16" s="98">
        <f t="shared" si="2"/>
        <v>30</v>
      </c>
      <c r="H16" s="96">
        <v>324910</v>
      </c>
      <c r="I16" s="97">
        <f t="shared" si="3"/>
        <v>17</v>
      </c>
      <c r="J16" s="92">
        <v>147.3</v>
      </c>
      <c r="K16" s="97">
        <f t="shared" si="4"/>
        <v>36</v>
      </c>
      <c r="L16" s="92">
        <v>137.4</v>
      </c>
      <c r="M16" s="98">
        <f t="shared" si="5"/>
        <v>34</v>
      </c>
    </row>
    <row r="17" spans="1:13" ht="15" customHeight="1">
      <c r="A17" s="8" t="s">
        <v>122</v>
      </c>
      <c r="B17" s="96">
        <v>288106</v>
      </c>
      <c r="C17" s="97">
        <f t="shared" si="0"/>
        <v>23</v>
      </c>
      <c r="D17" s="92">
        <v>139.5</v>
      </c>
      <c r="E17" s="97">
        <f t="shared" si="1"/>
        <v>44</v>
      </c>
      <c r="F17" s="92">
        <v>130.8</v>
      </c>
      <c r="G17" s="98">
        <f t="shared" si="2"/>
        <v>44</v>
      </c>
      <c r="H17" s="96">
        <v>316412</v>
      </c>
      <c r="I17" s="97">
        <f t="shared" si="3"/>
        <v>24</v>
      </c>
      <c r="J17" s="92">
        <v>143.5</v>
      </c>
      <c r="K17" s="97">
        <f t="shared" si="4"/>
        <v>43</v>
      </c>
      <c r="L17" s="92">
        <v>132.8</v>
      </c>
      <c r="M17" s="98">
        <f t="shared" si="5"/>
        <v>45</v>
      </c>
    </row>
    <row r="18" spans="1:13" ht="15" customHeight="1">
      <c r="A18" s="8" t="s">
        <v>123</v>
      </c>
      <c r="B18" s="96">
        <v>298765</v>
      </c>
      <c r="C18" s="97">
        <f t="shared" si="0"/>
        <v>10</v>
      </c>
      <c r="D18" s="92">
        <v>140.3</v>
      </c>
      <c r="E18" s="97">
        <f t="shared" si="1"/>
        <v>42</v>
      </c>
      <c r="F18" s="92">
        <v>130.8</v>
      </c>
      <c r="G18" s="98">
        <f t="shared" si="2"/>
        <v>44</v>
      </c>
      <c r="H18" s="96">
        <v>335170</v>
      </c>
      <c r="I18" s="97">
        <f t="shared" si="3"/>
        <v>16</v>
      </c>
      <c r="J18" s="92">
        <v>144.5</v>
      </c>
      <c r="K18" s="97">
        <f t="shared" si="4"/>
        <v>41</v>
      </c>
      <c r="L18" s="92">
        <v>133.7</v>
      </c>
      <c r="M18" s="98">
        <f t="shared" si="5"/>
        <v>44</v>
      </c>
    </row>
    <row r="19" spans="1:13" ht="15" customHeight="1">
      <c r="A19" s="8" t="s">
        <v>124</v>
      </c>
      <c r="B19" s="96">
        <v>411211</v>
      </c>
      <c r="C19" s="97">
        <f t="shared" si="0"/>
        <v>1</v>
      </c>
      <c r="D19" s="92">
        <v>145.2</v>
      </c>
      <c r="E19" s="97">
        <f t="shared" si="1"/>
        <v>32</v>
      </c>
      <c r="F19" s="92">
        <v>134.1</v>
      </c>
      <c r="G19" s="98">
        <f t="shared" si="2"/>
        <v>37</v>
      </c>
      <c r="H19" s="96">
        <v>466643</v>
      </c>
      <c r="I19" s="97">
        <f t="shared" si="3"/>
        <v>1</v>
      </c>
      <c r="J19" s="92">
        <v>149.1</v>
      </c>
      <c r="K19" s="97">
        <f t="shared" si="4"/>
        <v>33</v>
      </c>
      <c r="L19" s="92">
        <v>136.3</v>
      </c>
      <c r="M19" s="98">
        <f t="shared" si="5"/>
        <v>37</v>
      </c>
    </row>
    <row r="20" spans="1:13" ht="15" customHeight="1">
      <c r="A20" s="8" t="s">
        <v>125</v>
      </c>
      <c r="B20" s="96">
        <v>325566</v>
      </c>
      <c r="C20" s="97">
        <f t="shared" si="0"/>
        <v>4</v>
      </c>
      <c r="D20" s="92">
        <v>138.9</v>
      </c>
      <c r="E20" s="97">
        <f t="shared" si="1"/>
        <v>45</v>
      </c>
      <c r="F20" s="92">
        <v>128.1</v>
      </c>
      <c r="G20" s="98">
        <f t="shared" si="2"/>
        <v>47</v>
      </c>
      <c r="H20" s="96">
        <v>359083</v>
      </c>
      <c r="I20" s="97">
        <f t="shared" si="3"/>
        <v>4</v>
      </c>
      <c r="J20" s="92">
        <v>140.5</v>
      </c>
      <c r="K20" s="97">
        <f t="shared" si="4"/>
        <v>47</v>
      </c>
      <c r="L20" s="92">
        <v>128.6</v>
      </c>
      <c r="M20" s="98">
        <f t="shared" si="5"/>
        <v>47</v>
      </c>
    </row>
    <row r="21" spans="1:13" ht="15" customHeight="1">
      <c r="A21" s="8" t="s">
        <v>126</v>
      </c>
      <c r="B21" s="96">
        <v>275786</v>
      </c>
      <c r="C21" s="97">
        <f t="shared" si="0"/>
        <v>31</v>
      </c>
      <c r="D21" s="92">
        <v>149.6</v>
      </c>
      <c r="E21" s="97">
        <f t="shared" si="1"/>
        <v>15</v>
      </c>
      <c r="F21" s="92">
        <v>141.2</v>
      </c>
      <c r="G21" s="98">
        <f t="shared" si="2"/>
        <v>17</v>
      </c>
      <c r="H21" s="96">
        <v>310612</v>
      </c>
      <c r="I21" s="97">
        <f t="shared" si="3"/>
        <v>31</v>
      </c>
      <c r="J21" s="92">
        <v>153</v>
      </c>
      <c r="K21" s="97">
        <f t="shared" si="4"/>
        <v>9</v>
      </c>
      <c r="L21" s="92">
        <v>143</v>
      </c>
      <c r="M21" s="98">
        <f t="shared" si="5"/>
        <v>11</v>
      </c>
    </row>
    <row r="22" spans="1:13" ht="15" customHeight="1">
      <c r="A22" s="8" t="s">
        <v>127</v>
      </c>
      <c r="B22" s="96">
        <v>285722</v>
      </c>
      <c r="C22" s="97">
        <f t="shared" si="0"/>
        <v>26</v>
      </c>
      <c r="D22" s="92">
        <v>148.9</v>
      </c>
      <c r="E22" s="97">
        <f t="shared" si="1"/>
        <v>20</v>
      </c>
      <c r="F22" s="92">
        <v>141.3</v>
      </c>
      <c r="G22" s="98">
        <f t="shared" si="2"/>
        <v>16</v>
      </c>
      <c r="H22" s="96">
        <v>311949</v>
      </c>
      <c r="I22" s="97">
        <f t="shared" si="3"/>
        <v>29</v>
      </c>
      <c r="J22" s="92">
        <v>152.1</v>
      </c>
      <c r="K22" s="97">
        <f t="shared" si="4"/>
        <v>14</v>
      </c>
      <c r="L22" s="92">
        <v>142.7</v>
      </c>
      <c r="M22" s="98">
        <f t="shared" si="5"/>
        <v>13</v>
      </c>
    </row>
    <row r="23" spans="1:13" ht="15" customHeight="1">
      <c r="A23" s="8" t="s">
        <v>128</v>
      </c>
      <c r="B23" s="96">
        <v>285351</v>
      </c>
      <c r="C23" s="97">
        <f t="shared" si="0"/>
        <v>27</v>
      </c>
      <c r="D23" s="92">
        <v>147.1</v>
      </c>
      <c r="E23" s="97">
        <f t="shared" si="1"/>
        <v>28</v>
      </c>
      <c r="F23" s="92">
        <v>139</v>
      </c>
      <c r="G23" s="98">
        <f t="shared" si="2"/>
        <v>25</v>
      </c>
      <c r="H23" s="96">
        <v>319706</v>
      </c>
      <c r="I23" s="97">
        <f t="shared" si="3"/>
        <v>23</v>
      </c>
      <c r="J23" s="92">
        <v>149.5</v>
      </c>
      <c r="K23" s="97">
        <f t="shared" si="4"/>
        <v>32</v>
      </c>
      <c r="L23" s="92">
        <v>139.9</v>
      </c>
      <c r="M23" s="98">
        <f t="shared" si="5"/>
        <v>27</v>
      </c>
    </row>
    <row r="24" spans="1:13" ht="15" customHeight="1">
      <c r="A24" s="8" t="s">
        <v>129</v>
      </c>
      <c r="B24" s="96">
        <v>293284</v>
      </c>
      <c r="C24" s="97">
        <f t="shared" si="0"/>
        <v>18</v>
      </c>
      <c r="D24" s="92">
        <v>152.5</v>
      </c>
      <c r="E24" s="97">
        <f t="shared" si="1"/>
        <v>6</v>
      </c>
      <c r="F24" s="92">
        <v>144.7</v>
      </c>
      <c r="G24" s="98">
        <f t="shared" si="2"/>
        <v>6</v>
      </c>
      <c r="H24" s="96">
        <v>338677</v>
      </c>
      <c r="I24" s="97">
        <f t="shared" si="3"/>
        <v>12</v>
      </c>
      <c r="J24" s="92">
        <v>153.8</v>
      </c>
      <c r="K24" s="97">
        <f t="shared" si="4"/>
        <v>6</v>
      </c>
      <c r="L24" s="92">
        <v>144.2</v>
      </c>
      <c r="M24" s="98">
        <f t="shared" si="5"/>
        <v>6</v>
      </c>
    </row>
    <row r="25" spans="1:13" ht="15" customHeight="1">
      <c r="A25" s="8" t="s">
        <v>130</v>
      </c>
      <c r="B25" s="96">
        <v>287114</v>
      </c>
      <c r="C25" s="97">
        <f t="shared" si="0"/>
        <v>25</v>
      </c>
      <c r="D25" s="92">
        <v>149.3</v>
      </c>
      <c r="E25" s="97">
        <f t="shared" si="1"/>
        <v>19</v>
      </c>
      <c r="F25" s="92">
        <v>141</v>
      </c>
      <c r="G25" s="98">
        <f t="shared" si="2"/>
        <v>19</v>
      </c>
      <c r="H25" s="96">
        <v>316189</v>
      </c>
      <c r="I25" s="97">
        <f t="shared" si="3"/>
        <v>25</v>
      </c>
      <c r="J25" s="92">
        <v>151.7</v>
      </c>
      <c r="K25" s="97">
        <f t="shared" si="4"/>
        <v>16</v>
      </c>
      <c r="L25" s="92">
        <v>141.8</v>
      </c>
      <c r="M25" s="98">
        <f t="shared" si="5"/>
        <v>17</v>
      </c>
    </row>
    <row r="26" spans="1:13" ht="15" customHeight="1">
      <c r="A26" s="8" t="s">
        <v>131</v>
      </c>
      <c r="B26" s="96">
        <v>295323</v>
      </c>
      <c r="C26" s="97">
        <f t="shared" si="0"/>
        <v>15</v>
      </c>
      <c r="D26" s="92">
        <v>149.6</v>
      </c>
      <c r="E26" s="97">
        <f t="shared" si="1"/>
        <v>15</v>
      </c>
      <c r="F26" s="92">
        <v>141.9</v>
      </c>
      <c r="G26" s="98">
        <f t="shared" si="2"/>
        <v>13</v>
      </c>
      <c r="H26" s="96">
        <v>322474</v>
      </c>
      <c r="I26" s="97">
        <f t="shared" si="3"/>
        <v>21</v>
      </c>
      <c r="J26" s="92">
        <v>150.7</v>
      </c>
      <c r="K26" s="97">
        <f t="shared" si="4"/>
        <v>24</v>
      </c>
      <c r="L26" s="92">
        <v>142.2</v>
      </c>
      <c r="M26" s="98">
        <f t="shared" si="5"/>
        <v>15</v>
      </c>
    </row>
    <row r="27" spans="1:13" ht="15" customHeight="1">
      <c r="A27" s="8" t="s">
        <v>132</v>
      </c>
      <c r="B27" s="96">
        <v>274618</v>
      </c>
      <c r="C27" s="97">
        <f t="shared" si="0"/>
        <v>32</v>
      </c>
      <c r="D27" s="92">
        <v>144.6</v>
      </c>
      <c r="E27" s="97">
        <f t="shared" si="1"/>
        <v>33</v>
      </c>
      <c r="F27" s="92">
        <v>136.1</v>
      </c>
      <c r="G27" s="98">
        <f t="shared" si="2"/>
        <v>33</v>
      </c>
      <c r="H27" s="96">
        <v>315101</v>
      </c>
      <c r="I27" s="97">
        <f t="shared" si="3"/>
        <v>28</v>
      </c>
      <c r="J27" s="92">
        <v>150.4</v>
      </c>
      <c r="K27" s="97">
        <f t="shared" si="4"/>
        <v>26</v>
      </c>
      <c r="L27" s="92">
        <v>139.4</v>
      </c>
      <c r="M27" s="98">
        <f t="shared" si="5"/>
        <v>29</v>
      </c>
    </row>
    <row r="28" spans="1:13" ht="15" customHeight="1">
      <c r="A28" s="8" t="s">
        <v>133</v>
      </c>
      <c r="B28" s="96">
        <v>307415</v>
      </c>
      <c r="C28" s="97">
        <f t="shared" si="0"/>
        <v>6</v>
      </c>
      <c r="D28" s="92">
        <v>144.5</v>
      </c>
      <c r="E28" s="97">
        <f t="shared" si="1"/>
        <v>35</v>
      </c>
      <c r="F28" s="92">
        <v>135</v>
      </c>
      <c r="G28" s="98">
        <f t="shared" si="2"/>
        <v>36</v>
      </c>
      <c r="H28" s="96">
        <v>341973</v>
      </c>
      <c r="I28" s="97">
        <f t="shared" si="3"/>
        <v>10</v>
      </c>
      <c r="J28" s="92">
        <v>148.5</v>
      </c>
      <c r="K28" s="97">
        <f t="shared" si="4"/>
        <v>35</v>
      </c>
      <c r="L28" s="92">
        <v>137</v>
      </c>
      <c r="M28" s="98">
        <f t="shared" si="5"/>
        <v>35</v>
      </c>
    </row>
    <row r="29" spans="1:13" ht="15" customHeight="1">
      <c r="A29" s="8" t="s">
        <v>134</v>
      </c>
      <c r="B29" s="96">
        <v>326379</v>
      </c>
      <c r="C29" s="97">
        <f t="shared" si="0"/>
        <v>3</v>
      </c>
      <c r="D29" s="92">
        <v>141.9</v>
      </c>
      <c r="E29" s="97">
        <f t="shared" si="1"/>
        <v>40</v>
      </c>
      <c r="F29" s="92">
        <v>132.7</v>
      </c>
      <c r="G29" s="98">
        <f t="shared" si="2"/>
        <v>41</v>
      </c>
      <c r="H29" s="96">
        <v>366630</v>
      </c>
      <c r="I29" s="97">
        <f t="shared" si="3"/>
        <v>3</v>
      </c>
      <c r="J29" s="92">
        <v>147</v>
      </c>
      <c r="K29" s="97">
        <f t="shared" si="4"/>
        <v>37</v>
      </c>
      <c r="L29" s="92">
        <v>135.7</v>
      </c>
      <c r="M29" s="98">
        <f t="shared" si="5"/>
        <v>39</v>
      </c>
    </row>
    <row r="30" spans="1:13" ht="15" customHeight="1">
      <c r="A30" s="8" t="s">
        <v>135</v>
      </c>
      <c r="B30" s="96">
        <v>294781</v>
      </c>
      <c r="C30" s="97">
        <f t="shared" si="0"/>
        <v>17</v>
      </c>
      <c r="D30" s="92">
        <v>141.5</v>
      </c>
      <c r="E30" s="97">
        <f t="shared" si="1"/>
        <v>41</v>
      </c>
      <c r="F30" s="92">
        <v>133.2</v>
      </c>
      <c r="G30" s="98">
        <f t="shared" si="2"/>
        <v>40</v>
      </c>
      <c r="H30" s="96">
        <v>322471</v>
      </c>
      <c r="I30" s="97">
        <f t="shared" si="3"/>
        <v>22</v>
      </c>
      <c r="J30" s="92">
        <v>143.4</v>
      </c>
      <c r="K30" s="97">
        <f t="shared" si="4"/>
        <v>44</v>
      </c>
      <c r="L30" s="92">
        <v>134</v>
      </c>
      <c r="M30" s="98">
        <f t="shared" si="5"/>
        <v>43</v>
      </c>
    </row>
    <row r="31" spans="1:13" ht="15" customHeight="1">
      <c r="A31" s="8" t="s">
        <v>136</v>
      </c>
      <c r="B31" s="96">
        <v>298610</v>
      </c>
      <c r="C31" s="97">
        <f t="shared" si="0"/>
        <v>11</v>
      </c>
      <c r="D31" s="92">
        <v>142.6</v>
      </c>
      <c r="E31" s="97">
        <f t="shared" si="1"/>
        <v>39</v>
      </c>
      <c r="F31" s="92">
        <v>133.5</v>
      </c>
      <c r="G31" s="98">
        <f t="shared" si="2"/>
        <v>39</v>
      </c>
      <c r="H31" s="99">
        <v>336049</v>
      </c>
      <c r="I31" s="97">
        <f t="shared" si="3"/>
        <v>15</v>
      </c>
      <c r="J31" s="92">
        <v>145.6</v>
      </c>
      <c r="K31" s="97">
        <f t="shared" si="4"/>
        <v>40</v>
      </c>
      <c r="L31" s="92">
        <v>135.2</v>
      </c>
      <c r="M31" s="98">
        <f t="shared" si="5"/>
        <v>41</v>
      </c>
    </row>
    <row r="32" spans="1:13" ht="15" customHeight="1">
      <c r="A32" s="8" t="s">
        <v>137</v>
      </c>
      <c r="B32" s="96">
        <v>302822</v>
      </c>
      <c r="C32" s="97">
        <f t="shared" si="0"/>
        <v>9</v>
      </c>
      <c r="D32" s="92">
        <v>139.8</v>
      </c>
      <c r="E32" s="97">
        <f t="shared" si="1"/>
        <v>43</v>
      </c>
      <c r="F32" s="92">
        <v>131</v>
      </c>
      <c r="G32" s="98">
        <f t="shared" si="2"/>
        <v>43</v>
      </c>
      <c r="H32" s="96">
        <v>347020</v>
      </c>
      <c r="I32" s="97">
        <f t="shared" si="3"/>
        <v>7</v>
      </c>
      <c r="J32" s="92">
        <v>146</v>
      </c>
      <c r="K32" s="97">
        <f t="shared" si="4"/>
        <v>39</v>
      </c>
      <c r="L32" s="92">
        <v>135.4</v>
      </c>
      <c r="M32" s="98">
        <f t="shared" si="5"/>
        <v>40</v>
      </c>
    </row>
    <row r="33" spans="1:13" ht="15" customHeight="1">
      <c r="A33" s="8" t="s">
        <v>138</v>
      </c>
      <c r="B33" s="96">
        <v>343383</v>
      </c>
      <c r="C33" s="97">
        <f t="shared" si="0"/>
        <v>2</v>
      </c>
      <c r="D33" s="92">
        <v>144.1</v>
      </c>
      <c r="E33" s="97">
        <f t="shared" si="1"/>
        <v>37</v>
      </c>
      <c r="F33" s="92">
        <v>135.5</v>
      </c>
      <c r="G33" s="98">
        <f t="shared" si="2"/>
        <v>35</v>
      </c>
      <c r="H33" s="96">
        <v>395029</v>
      </c>
      <c r="I33" s="97">
        <f t="shared" si="3"/>
        <v>2</v>
      </c>
      <c r="J33" s="92">
        <v>147</v>
      </c>
      <c r="K33" s="97">
        <f t="shared" si="4"/>
        <v>37</v>
      </c>
      <c r="L33" s="92">
        <v>136.5</v>
      </c>
      <c r="M33" s="98">
        <f t="shared" si="5"/>
        <v>36</v>
      </c>
    </row>
    <row r="34" spans="1:13" ht="15" customHeight="1">
      <c r="A34" s="8" t="s">
        <v>139</v>
      </c>
      <c r="B34" s="96">
        <v>295067</v>
      </c>
      <c r="C34" s="97">
        <f t="shared" si="0"/>
        <v>16</v>
      </c>
      <c r="D34" s="92">
        <v>138.5</v>
      </c>
      <c r="E34" s="97">
        <f t="shared" si="1"/>
        <v>47</v>
      </c>
      <c r="F34" s="92">
        <v>129.1</v>
      </c>
      <c r="G34" s="98">
        <f t="shared" si="2"/>
        <v>46</v>
      </c>
      <c r="H34" s="96">
        <v>337626</v>
      </c>
      <c r="I34" s="97">
        <f t="shared" si="3"/>
        <v>14</v>
      </c>
      <c r="J34" s="92">
        <v>142.4</v>
      </c>
      <c r="K34" s="97">
        <f t="shared" si="4"/>
        <v>45</v>
      </c>
      <c r="L34" s="92">
        <v>130.7</v>
      </c>
      <c r="M34" s="98">
        <f t="shared" si="5"/>
        <v>46</v>
      </c>
    </row>
    <row r="35" spans="1:13" ht="15" customHeight="1">
      <c r="A35" s="8" t="s">
        <v>140</v>
      </c>
      <c r="B35" s="96">
        <v>287893</v>
      </c>
      <c r="C35" s="97">
        <f t="shared" si="0"/>
        <v>24</v>
      </c>
      <c r="D35" s="92">
        <v>138.8</v>
      </c>
      <c r="E35" s="97">
        <f t="shared" si="1"/>
        <v>46</v>
      </c>
      <c r="F35" s="92">
        <v>132</v>
      </c>
      <c r="G35" s="98">
        <f t="shared" si="2"/>
        <v>42</v>
      </c>
      <c r="H35" s="96">
        <v>324046</v>
      </c>
      <c r="I35" s="97">
        <f t="shared" si="3"/>
        <v>19</v>
      </c>
      <c r="J35" s="92">
        <v>141.6</v>
      </c>
      <c r="K35" s="97">
        <f t="shared" si="4"/>
        <v>46</v>
      </c>
      <c r="L35" s="92">
        <v>134.2</v>
      </c>
      <c r="M35" s="98">
        <f t="shared" si="5"/>
        <v>42</v>
      </c>
    </row>
    <row r="36" spans="1:13" ht="15" customHeight="1">
      <c r="A36" s="8" t="s">
        <v>141</v>
      </c>
      <c r="B36" s="96">
        <v>293255</v>
      </c>
      <c r="C36" s="97">
        <f t="shared" si="0"/>
        <v>19</v>
      </c>
      <c r="D36" s="92">
        <v>144.3</v>
      </c>
      <c r="E36" s="97">
        <f t="shared" si="1"/>
        <v>36</v>
      </c>
      <c r="F36" s="92">
        <v>136.9</v>
      </c>
      <c r="G36" s="98">
        <f t="shared" si="2"/>
        <v>32</v>
      </c>
      <c r="H36" s="96">
        <v>315960</v>
      </c>
      <c r="I36" s="97">
        <f t="shared" si="3"/>
        <v>27</v>
      </c>
      <c r="J36" s="92">
        <v>144.4</v>
      </c>
      <c r="K36" s="97">
        <f t="shared" si="4"/>
        <v>42</v>
      </c>
      <c r="L36" s="92">
        <v>136.1</v>
      </c>
      <c r="M36" s="98">
        <f t="shared" si="5"/>
        <v>38</v>
      </c>
    </row>
    <row r="37" spans="1:13" ht="15" customHeight="1">
      <c r="A37" s="8" t="s">
        <v>142</v>
      </c>
      <c r="B37" s="96">
        <v>268939</v>
      </c>
      <c r="C37" s="97">
        <f t="shared" si="0"/>
        <v>35</v>
      </c>
      <c r="D37" s="92">
        <v>149.4</v>
      </c>
      <c r="E37" s="97">
        <f t="shared" si="1"/>
        <v>18</v>
      </c>
      <c r="F37" s="92">
        <v>142.2</v>
      </c>
      <c r="G37" s="98">
        <f t="shared" si="2"/>
        <v>10</v>
      </c>
      <c r="H37" s="96">
        <v>286635</v>
      </c>
      <c r="I37" s="97">
        <f t="shared" si="3"/>
        <v>41</v>
      </c>
      <c r="J37" s="92">
        <v>151.1</v>
      </c>
      <c r="K37" s="97">
        <f t="shared" si="4"/>
        <v>19</v>
      </c>
      <c r="L37" s="92">
        <v>143.9</v>
      </c>
      <c r="M37" s="98">
        <f t="shared" si="5"/>
        <v>7</v>
      </c>
    </row>
    <row r="38" spans="1:13" ht="15" customHeight="1">
      <c r="A38" s="8" t="s">
        <v>143</v>
      </c>
      <c r="B38" s="96">
        <v>267685</v>
      </c>
      <c r="C38" s="97">
        <f t="shared" si="0"/>
        <v>36</v>
      </c>
      <c r="D38" s="92">
        <v>151.1</v>
      </c>
      <c r="E38" s="97">
        <f t="shared" si="1"/>
        <v>8</v>
      </c>
      <c r="F38" s="92">
        <v>143.1</v>
      </c>
      <c r="G38" s="98">
        <f t="shared" si="2"/>
        <v>9</v>
      </c>
      <c r="H38" s="96">
        <v>295022</v>
      </c>
      <c r="I38" s="97">
        <f t="shared" si="3"/>
        <v>38</v>
      </c>
      <c r="J38" s="92">
        <v>150.9</v>
      </c>
      <c r="K38" s="97">
        <f t="shared" si="4"/>
        <v>22</v>
      </c>
      <c r="L38" s="92">
        <v>142.2</v>
      </c>
      <c r="M38" s="98">
        <f t="shared" si="5"/>
        <v>15</v>
      </c>
    </row>
    <row r="39" spans="1:13" ht="15" customHeight="1">
      <c r="A39" s="8" t="s">
        <v>144</v>
      </c>
      <c r="B39" s="96">
        <v>312409</v>
      </c>
      <c r="C39" s="97">
        <f t="shared" si="0"/>
        <v>5</v>
      </c>
      <c r="D39" s="92">
        <v>150.2</v>
      </c>
      <c r="E39" s="97">
        <f t="shared" si="1"/>
        <v>10</v>
      </c>
      <c r="F39" s="92">
        <v>140.2</v>
      </c>
      <c r="G39" s="98">
        <f t="shared" si="2"/>
        <v>23</v>
      </c>
      <c r="H39" s="96">
        <v>353786</v>
      </c>
      <c r="I39" s="97">
        <f t="shared" si="3"/>
        <v>5</v>
      </c>
      <c r="J39" s="92">
        <v>154.9</v>
      </c>
      <c r="K39" s="97">
        <f t="shared" si="4"/>
        <v>5</v>
      </c>
      <c r="L39" s="92">
        <v>143.2</v>
      </c>
      <c r="M39" s="98">
        <f t="shared" si="5"/>
        <v>10</v>
      </c>
    </row>
    <row r="40" spans="1:13" ht="15" customHeight="1">
      <c r="A40" s="8" t="s">
        <v>145</v>
      </c>
      <c r="B40" s="96">
        <v>306625</v>
      </c>
      <c r="C40" s="97">
        <f t="shared" si="0"/>
        <v>7</v>
      </c>
      <c r="D40" s="92">
        <v>148.2</v>
      </c>
      <c r="E40" s="97">
        <f t="shared" si="1"/>
        <v>26</v>
      </c>
      <c r="F40" s="92">
        <v>138.4</v>
      </c>
      <c r="G40" s="98">
        <f t="shared" si="2"/>
        <v>29</v>
      </c>
      <c r="H40" s="96">
        <v>340001</v>
      </c>
      <c r="I40" s="97">
        <f t="shared" si="3"/>
        <v>11</v>
      </c>
      <c r="J40" s="92">
        <v>150.4</v>
      </c>
      <c r="K40" s="97">
        <f t="shared" si="4"/>
        <v>26</v>
      </c>
      <c r="L40" s="92">
        <v>139</v>
      </c>
      <c r="M40" s="98">
        <f t="shared" si="5"/>
        <v>32</v>
      </c>
    </row>
    <row r="41" spans="1:13" ht="15" customHeight="1">
      <c r="A41" s="8" t="s">
        <v>146</v>
      </c>
      <c r="B41" s="96">
        <v>296821</v>
      </c>
      <c r="C41" s="97">
        <f t="shared" si="0"/>
        <v>14</v>
      </c>
      <c r="D41" s="92">
        <v>144.6</v>
      </c>
      <c r="E41" s="97">
        <f t="shared" si="1"/>
        <v>33</v>
      </c>
      <c r="F41" s="92">
        <v>135.9</v>
      </c>
      <c r="G41" s="98">
        <f t="shared" si="2"/>
        <v>34</v>
      </c>
      <c r="H41" s="96">
        <v>347654</v>
      </c>
      <c r="I41" s="97">
        <f t="shared" si="3"/>
        <v>6</v>
      </c>
      <c r="J41" s="92">
        <v>150.1</v>
      </c>
      <c r="K41" s="97">
        <f t="shared" si="4"/>
        <v>29</v>
      </c>
      <c r="L41" s="92">
        <v>139.2</v>
      </c>
      <c r="M41" s="98">
        <f t="shared" si="5"/>
        <v>30</v>
      </c>
    </row>
    <row r="42" spans="1:13" ht="15" customHeight="1">
      <c r="A42" s="8" t="s">
        <v>147</v>
      </c>
      <c r="B42" s="96">
        <v>281158</v>
      </c>
      <c r="C42" s="97">
        <f t="shared" si="0"/>
        <v>28</v>
      </c>
      <c r="D42" s="92">
        <v>148.7</v>
      </c>
      <c r="E42" s="97">
        <f t="shared" si="1"/>
        <v>22</v>
      </c>
      <c r="F42" s="92">
        <v>141.5</v>
      </c>
      <c r="G42" s="98">
        <f t="shared" si="2"/>
        <v>14</v>
      </c>
      <c r="H42" s="96">
        <v>322497</v>
      </c>
      <c r="I42" s="97">
        <f t="shared" si="3"/>
        <v>20</v>
      </c>
      <c r="J42" s="92">
        <v>151</v>
      </c>
      <c r="K42" s="97">
        <f t="shared" si="4"/>
        <v>20</v>
      </c>
      <c r="L42" s="92">
        <v>141.7</v>
      </c>
      <c r="M42" s="98">
        <f t="shared" si="5"/>
        <v>21</v>
      </c>
    </row>
    <row r="43" spans="1:13" ht="15" customHeight="1">
      <c r="A43" s="8" t="s">
        <v>148</v>
      </c>
      <c r="B43" s="96">
        <v>292783</v>
      </c>
      <c r="C43" s="97">
        <f t="shared" si="0"/>
        <v>22</v>
      </c>
      <c r="D43" s="92">
        <v>149.9</v>
      </c>
      <c r="E43" s="97">
        <f t="shared" si="1"/>
        <v>13</v>
      </c>
      <c r="F43" s="92">
        <v>140.5</v>
      </c>
      <c r="G43" s="98">
        <f t="shared" si="2"/>
        <v>22</v>
      </c>
      <c r="H43" s="96">
        <v>316157</v>
      </c>
      <c r="I43" s="97">
        <f t="shared" si="3"/>
        <v>26</v>
      </c>
      <c r="J43" s="92">
        <v>152.3</v>
      </c>
      <c r="K43" s="97">
        <f t="shared" si="4"/>
        <v>11</v>
      </c>
      <c r="L43" s="92">
        <v>141.8</v>
      </c>
      <c r="M43" s="98">
        <f t="shared" si="5"/>
        <v>17</v>
      </c>
    </row>
    <row r="44" spans="1:13" ht="15" customHeight="1">
      <c r="A44" s="8" t="s">
        <v>149</v>
      </c>
      <c r="B44" s="96">
        <v>271190</v>
      </c>
      <c r="C44" s="97">
        <f t="shared" si="0"/>
        <v>34</v>
      </c>
      <c r="D44" s="92">
        <v>151.7</v>
      </c>
      <c r="E44" s="97">
        <f t="shared" si="1"/>
        <v>7</v>
      </c>
      <c r="F44" s="92">
        <v>143.7</v>
      </c>
      <c r="G44" s="98">
        <f t="shared" si="2"/>
        <v>7</v>
      </c>
      <c r="H44" s="96">
        <v>300827</v>
      </c>
      <c r="I44" s="97">
        <f t="shared" si="3"/>
        <v>35</v>
      </c>
      <c r="J44" s="92">
        <v>152.3</v>
      </c>
      <c r="K44" s="97">
        <f t="shared" si="4"/>
        <v>11</v>
      </c>
      <c r="L44" s="92">
        <v>143</v>
      </c>
      <c r="M44" s="98">
        <f t="shared" si="5"/>
        <v>11</v>
      </c>
    </row>
    <row r="45" spans="1:13" ht="15" customHeight="1">
      <c r="A45" s="8" t="s">
        <v>150</v>
      </c>
      <c r="B45" s="96">
        <v>258278</v>
      </c>
      <c r="C45" s="97">
        <f t="shared" si="0"/>
        <v>42</v>
      </c>
      <c r="D45" s="92">
        <v>146.4</v>
      </c>
      <c r="E45" s="97">
        <f t="shared" si="1"/>
        <v>30</v>
      </c>
      <c r="F45" s="92">
        <v>138.6</v>
      </c>
      <c r="G45" s="98">
        <f t="shared" si="2"/>
        <v>28</v>
      </c>
      <c r="H45" s="96">
        <v>304329</v>
      </c>
      <c r="I45" s="97">
        <f t="shared" si="3"/>
        <v>33</v>
      </c>
      <c r="J45" s="92">
        <v>149</v>
      </c>
      <c r="K45" s="97">
        <f t="shared" si="4"/>
        <v>34</v>
      </c>
      <c r="L45" s="92">
        <v>138.7</v>
      </c>
      <c r="M45" s="98">
        <f t="shared" si="5"/>
        <v>33</v>
      </c>
    </row>
    <row r="46" spans="1:13" ht="15" customHeight="1">
      <c r="A46" s="8" t="s">
        <v>151</v>
      </c>
      <c r="B46" s="96">
        <v>297673</v>
      </c>
      <c r="C46" s="97">
        <f t="shared" si="0"/>
        <v>12</v>
      </c>
      <c r="D46" s="92">
        <v>148</v>
      </c>
      <c r="E46" s="97">
        <f t="shared" si="1"/>
        <v>27</v>
      </c>
      <c r="F46" s="92">
        <v>138.9</v>
      </c>
      <c r="G46" s="98">
        <f t="shared" si="2"/>
        <v>27</v>
      </c>
      <c r="H46" s="96">
        <v>345084</v>
      </c>
      <c r="I46" s="97">
        <f t="shared" si="3"/>
        <v>8</v>
      </c>
      <c r="J46" s="92">
        <v>151.7</v>
      </c>
      <c r="K46" s="97">
        <f t="shared" si="4"/>
        <v>16</v>
      </c>
      <c r="L46" s="92">
        <v>140.3</v>
      </c>
      <c r="M46" s="98">
        <f t="shared" si="5"/>
        <v>25</v>
      </c>
    </row>
    <row r="47" spans="1:13" ht="15" customHeight="1">
      <c r="A47" s="8" t="s">
        <v>152</v>
      </c>
      <c r="B47" s="96">
        <v>253013</v>
      </c>
      <c r="C47" s="97">
        <f t="shared" si="0"/>
        <v>46</v>
      </c>
      <c r="D47" s="92">
        <v>153.5</v>
      </c>
      <c r="E47" s="97">
        <f t="shared" si="1"/>
        <v>3</v>
      </c>
      <c r="F47" s="92">
        <v>145.6</v>
      </c>
      <c r="G47" s="98">
        <f t="shared" si="2"/>
        <v>4</v>
      </c>
      <c r="H47" s="96">
        <v>278590</v>
      </c>
      <c r="I47" s="97">
        <f t="shared" si="3"/>
        <v>44</v>
      </c>
      <c r="J47" s="92">
        <v>155</v>
      </c>
      <c r="K47" s="97">
        <f t="shared" si="4"/>
        <v>2</v>
      </c>
      <c r="L47" s="92">
        <v>145.9</v>
      </c>
      <c r="M47" s="98">
        <f t="shared" si="5"/>
        <v>2</v>
      </c>
    </row>
    <row r="48" spans="1:13" ht="15" customHeight="1">
      <c r="A48" s="8" t="s">
        <v>153</v>
      </c>
      <c r="B48" s="96">
        <v>280990</v>
      </c>
      <c r="C48" s="97">
        <f t="shared" si="0"/>
        <v>29</v>
      </c>
      <c r="D48" s="92">
        <v>160.6</v>
      </c>
      <c r="E48" s="97">
        <f t="shared" si="1"/>
        <v>1</v>
      </c>
      <c r="F48" s="92">
        <v>149.2</v>
      </c>
      <c r="G48" s="98">
        <f t="shared" si="2"/>
        <v>1</v>
      </c>
      <c r="H48" s="96">
        <v>311356</v>
      </c>
      <c r="I48" s="97">
        <f t="shared" si="3"/>
        <v>30</v>
      </c>
      <c r="J48" s="92">
        <v>163.9</v>
      </c>
      <c r="K48" s="97">
        <f t="shared" si="4"/>
        <v>1</v>
      </c>
      <c r="L48" s="92">
        <v>148.7</v>
      </c>
      <c r="M48" s="98">
        <f t="shared" si="5"/>
        <v>1</v>
      </c>
    </row>
    <row r="49" spans="1:13" ht="15" customHeight="1">
      <c r="A49" s="8" t="s">
        <v>154</v>
      </c>
      <c r="B49" s="96">
        <v>264489</v>
      </c>
      <c r="C49" s="97">
        <f t="shared" si="0"/>
        <v>37</v>
      </c>
      <c r="D49" s="92">
        <v>149.6</v>
      </c>
      <c r="E49" s="97">
        <f t="shared" si="1"/>
        <v>15</v>
      </c>
      <c r="F49" s="92">
        <v>142.1</v>
      </c>
      <c r="G49" s="98">
        <f t="shared" si="2"/>
        <v>11</v>
      </c>
      <c r="H49" s="96">
        <v>298265</v>
      </c>
      <c r="I49" s="97">
        <f t="shared" si="3"/>
        <v>37</v>
      </c>
      <c r="J49" s="92">
        <v>152.6</v>
      </c>
      <c r="K49" s="97">
        <f t="shared" si="4"/>
        <v>10</v>
      </c>
      <c r="L49" s="92">
        <v>143.4</v>
      </c>
      <c r="M49" s="98">
        <f t="shared" si="5"/>
        <v>8</v>
      </c>
    </row>
    <row r="50" spans="1:13" ht="15" customHeight="1">
      <c r="A50" s="8" t="s">
        <v>155</v>
      </c>
      <c r="B50" s="96">
        <v>263695</v>
      </c>
      <c r="C50" s="97">
        <f t="shared" si="0"/>
        <v>38</v>
      </c>
      <c r="D50" s="92">
        <v>149.9</v>
      </c>
      <c r="E50" s="97">
        <f t="shared" si="1"/>
        <v>13</v>
      </c>
      <c r="F50" s="92">
        <v>141.1</v>
      </c>
      <c r="G50" s="98">
        <f t="shared" si="2"/>
        <v>18</v>
      </c>
      <c r="H50" s="96">
        <v>302082</v>
      </c>
      <c r="I50" s="97">
        <f t="shared" si="3"/>
        <v>34</v>
      </c>
      <c r="J50" s="92">
        <v>155</v>
      </c>
      <c r="K50" s="97">
        <f t="shared" si="4"/>
        <v>2</v>
      </c>
      <c r="L50" s="92">
        <v>143.3</v>
      </c>
      <c r="M50" s="98">
        <f t="shared" si="5"/>
        <v>9</v>
      </c>
    </row>
    <row r="51" spans="1:13" ht="15" customHeight="1">
      <c r="A51" s="8" t="s">
        <v>156</v>
      </c>
      <c r="B51" s="96">
        <v>253455</v>
      </c>
      <c r="C51" s="97">
        <f t="shared" si="0"/>
        <v>45</v>
      </c>
      <c r="D51" s="92">
        <v>153.4</v>
      </c>
      <c r="E51" s="97">
        <f t="shared" si="1"/>
        <v>4</v>
      </c>
      <c r="F51" s="92">
        <v>146</v>
      </c>
      <c r="G51" s="98">
        <f t="shared" si="2"/>
        <v>2</v>
      </c>
      <c r="H51" s="96">
        <v>276979</v>
      </c>
      <c r="I51" s="97">
        <f t="shared" si="3"/>
        <v>45</v>
      </c>
      <c r="J51" s="92">
        <v>153.5</v>
      </c>
      <c r="K51" s="97">
        <f t="shared" si="4"/>
        <v>8</v>
      </c>
      <c r="L51" s="92">
        <v>144.5</v>
      </c>
      <c r="M51" s="98">
        <f t="shared" si="5"/>
        <v>4</v>
      </c>
    </row>
    <row r="52" spans="1:13" ht="15" customHeight="1">
      <c r="A52" s="100" t="s">
        <v>157</v>
      </c>
      <c r="B52" s="101">
        <v>262615</v>
      </c>
      <c r="C52" s="102">
        <f t="shared" si="0"/>
        <v>39</v>
      </c>
      <c r="D52" s="103">
        <v>148.8</v>
      </c>
      <c r="E52" s="102">
        <f t="shared" si="1"/>
        <v>21</v>
      </c>
      <c r="F52" s="103">
        <v>140.9</v>
      </c>
      <c r="G52" s="104">
        <f t="shared" si="2"/>
        <v>20</v>
      </c>
      <c r="H52" s="101">
        <v>286569</v>
      </c>
      <c r="I52" s="102">
        <f t="shared" si="3"/>
        <v>42</v>
      </c>
      <c r="J52" s="103">
        <v>151</v>
      </c>
      <c r="K52" s="102">
        <f t="shared" si="4"/>
        <v>20</v>
      </c>
      <c r="L52" s="103">
        <v>140.7</v>
      </c>
      <c r="M52" s="104">
        <f t="shared" si="5"/>
        <v>23</v>
      </c>
    </row>
    <row r="53" spans="1:13" ht="15" customHeight="1">
      <c r="A53" s="9" t="s">
        <v>158</v>
      </c>
      <c r="B53" s="105">
        <v>248021</v>
      </c>
      <c r="C53" s="106">
        <f t="shared" si="0"/>
        <v>47</v>
      </c>
      <c r="D53" s="107">
        <v>153</v>
      </c>
      <c r="E53" s="106">
        <f t="shared" si="1"/>
        <v>5</v>
      </c>
      <c r="F53" s="107">
        <v>145</v>
      </c>
      <c r="G53" s="108">
        <f t="shared" si="2"/>
        <v>5</v>
      </c>
      <c r="H53" s="105">
        <v>283652</v>
      </c>
      <c r="I53" s="106">
        <f t="shared" si="3"/>
        <v>43</v>
      </c>
      <c r="J53" s="107">
        <v>152.2</v>
      </c>
      <c r="K53" s="106">
        <f t="shared" si="4"/>
        <v>13</v>
      </c>
      <c r="L53" s="107">
        <v>141.8</v>
      </c>
      <c r="M53" s="108">
        <f t="shared" si="5"/>
        <v>17</v>
      </c>
    </row>
    <row r="54" ht="15" customHeight="1">
      <c r="A54" s="109" t="s">
        <v>161</v>
      </c>
    </row>
    <row r="55" ht="13.5">
      <c r="A55" s="110" t="s">
        <v>162</v>
      </c>
    </row>
  </sheetData>
  <mergeCells count="1">
    <mergeCell ref="A4:A5"/>
  </mergeCells>
  <printOptions horizontalCentered="1"/>
  <pageMargins left="0.15748031496062992" right="0.15748031496062992" top="0.67" bottom="0.55" header="0.511811023622047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2010-09-02T06:21:04Z</cp:lastPrinted>
  <dcterms:created xsi:type="dcterms:W3CDTF">1998-03-31T08:19:49Z</dcterms:created>
  <dcterms:modified xsi:type="dcterms:W3CDTF">2010-10-21T05:41:27Z</dcterms:modified>
  <cp:category/>
  <cp:version/>
  <cp:contentType/>
  <cp:contentStatus/>
</cp:coreProperties>
</file>