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0_学校基本調査\R04-2確報\◎4 R4 HP掲載用\Excelデータ\"/>
    </mc:Choice>
  </mc:AlternateContent>
  <bookViews>
    <workbookView xWindow="0" yWindow="0" windowWidth="20490" windowHeight="7785"/>
  </bookViews>
  <sheets>
    <sheet name="付表1 学校・在学者数推移" sheetId="5" r:id="rId1"/>
    <sheet name="付表2 中卒後推移" sheetId="7" r:id="rId2"/>
    <sheet name="付表3 高卒後推移" sheetId="6" r:id="rId3"/>
  </sheets>
  <definedNames>
    <definedName name="_1__123Graph_Aｸﾞﾗﾌ_1" localSheetId="0" hidden="1">'付表1 学校・在学者数推移'!$F$6:$F$61</definedName>
    <definedName name="_1__123Graph_Aｸﾞﾗﾌ_1" hidden="1">#REF!</definedName>
    <definedName name="_2__123Graph_Bｸﾞﾗﾌ_1" localSheetId="0" hidden="1">'付表1 学校・在学者数推移'!$G$6:$G$61</definedName>
    <definedName name="_2__123Graph_Bｸﾞﾗﾌ_1" hidden="1">#REF!</definedName>
    <definedName name="_3__123Graph_Xｸﾞﾗﾌ_1" localSheetId="0" hidden="1">'付表1 学校・在学者数推移'!$A$6:$A$61</definedName>
    <definedName name="_3__123Graph_Xｸﾞﾗﾌ_1" hidden="1">#REF!</definedName>
    <definedName name="_xlnm.Print_Area" localSheetId="0">'付表1 学校・在学者数推移'!$A$1:$AC$90</definedName>
    <definedName name="_xlnm.Print_Area" localSheetId="1">'付表2 中卒後推移'!$A$1:$J$75</definedName>
    <definedName name="_xlnm.Print_Area" localSheetId="2">'付表3 高卒後推移'!$A$1:$K$75</definedName>
  </definedNames>
  <calcPr calcId="162913"/>
</workbook>
</file>

<file path=xl/calcChain.xml><?xml version="1.0" encoding="utf-8"?>
<calcChain xmlns="http://schemas.openxmlformats.org/spreadsheetml/2006/main">
  <c r="I74" i="7" l="1"/>
  <c r="H74" i="7"/>
  <c r="G74" i="7"/>
  <c r="F74" i="7"/>
  <c r="J74" i="7" s="1"/>
  <c r="I73" i="7"/>
  <c r="H73" i="7"/>
  <c r="G73" i="7"/>
  <c r="F73" i="7"/>
  <c r="J73" i="7" s="1"/>
  <c r="Y6" i="5" l="1"/>
  <c r="Z6" i="5"/>
  <c r="AB6" i="5" s="1"/>
  <c r="Y7" i="5"/>
  <c r="Z7" i="5"/>
  <c r="AB7" i="5" s="1"/>
  <c r="AC7" i="5" s="1"/>
  <c r="Y8" i="5"/>
  <c r="Z8" i="5"/>
  <c r="AB8" i="5" s="1"/>
  <c r="Y9" i="5"/>
  <c r="Z9" i="5"/>
  <c r="AB9" i="5" s="1"/>
  <c r="Y10" i="5"/>
  <c r="Z10" i="5"/>
  <c r="AB10" i="5"/>
  <c r="Y11" i="5"/>
  <c r="Z11" i="5"/>
  <c r="AB11" i="5" s="1"/>
  <c r="AC11" i="5" s="1"/>
  <c r="Y12" i="5"/>
  <c r="Z12" i="5"/>
  <c r="AB12" i="5"/>
  <c r="Y14" i="5"/>
  <c r="Z14" i="5"/>
  <c r="AB14" i="5" s="1"/>
  <c r="AC14" i="5" s="1"/>
  <c r="Y15" i="5"/>
  <c r="Z15" i="5"/>
  <c r="AB15" i="5"/>
  <c r="Y16" i="5"/>
  <c r="Z16" i="5"/>
  <c r="AB16" i="5" s="1"/>
  <c r="AC16" i="5" s="1"/>
  <c r="Y17" i="5"/>
  <c r="Z17" i="5"/>
  <c r="AB17" i="5"/>
  <c r="Y18" i="5"/>
  <c r="Z18" i="5"/>
  <c r="AB18" i="5" s="1"/>
  <c r="AC18" i="5" s="1"/>
  <c r="Y19" i="5"/>
  <c r="Z19" i="5"/>
  <c r="AB19" i="5"/>
  <c r="Y20" i="5"/>
  <c r="Z20" i="5"/>
  <c r="AB20" i="5" s="1"/>
  <c r="AC20" i="5" s="1"/>
  <c r="Y21" i="5"/>
  <c r="Z21" i="5"/>
  <c r="AB21" i="5"/>
  <c r="Y22" i="5"/>
  <c r="Z22" i="5"/>
  <c r="AB22" i="5" s="1"/>
  <c r="AC22" i="5" s="1"/>
  <c r="Y23" i="5"/>
  <c r="Z23" i="5"/>
  <c r="AB23" i="5"/>
  <c r="Y25" i="5"/>
  <c r="Z25" i="5"/>
  <c r="AB25" i="5" s="1"/>
  <c r="AC25" i="5" s="1"/>
  <c r="Y26" i="5"/>
  <c r="Z26" i="5"/>
  <c r="AB26" i="5"/>
  <c r="Y27" i="5"/>
  <c r="Z27" i="5"/>
  <c r="AB27" i="5" s="1"/>
  <c r="AC27" i="5" s="1"/>
  <c r="Y28" i="5"/>
  <c r="Z28" i="5"/>
  <c r="AB28" i="5"/>
  <c r="Y29" i="5"/>
  <c r="Z29" i="5"/>
  <c r="AB29" i="5" s="1"/>
  <c r="AC29" i="5" s="1"/>
  <c r="Y30" i="5"/>
  <c r="Z30" i="5"/>
  <c r="AB30" i="5"/>
  <c r="Y31" i="5"/>
  <c r="Z31" i="5"/>
  <c r="AB31" i="5" s="1"/>
  <c r="AC31" i="5" s="1"/>
  <c r="Y32" i="5"/>
  <c r="Z32" i="5"/>
  <c r="AB32" i="5"/>
  <c r="Y33" i="5"/>
  <c r="Z33" i="5"/>
  <c r="AB33" i="5" s="1"/>
  <c r="AC33" i="5" s="1"/>
  <c r="Y34" i="5"/>
  <c r="Z34" i="5"/>
  <c r="AB34" i="5"/>
  <c r="Y36" i="5"/>
  <c r="Z36" i="5"/>
  <c r="AB36" i="5" s="1"/>
  <c r="AC36" i="5" s="1"/>
  <c r="Y37" i="5"/>
  <c r="Z37" i="5"/>
  <c r="AB37" i="5"/>
  <c r="Y38" i="5"/>
  <c r="Z38" i="5"/>
  <c r="AB38" i="5"/>
  <c r="Y39" i="5"/>
  <c r="Z39" i="5"/>
  <c r="AB39" i="5"/>
  <c r="AC39" i="5" s="1"/>
  <c r="Y40" i="5"/>
  <c r="Z40" i="5"/>
  <c r="AB40" i="5" s="1"/>
  <c r="AC40" i="5" s="1"/>
  <c r="Y41" i="5"/>
  <c r="Z41" i="5"/>
  <c r="AB41" i="5"/>
  <c r="Y42" i="5"/>
  <c r="Z42" i="5"/>
  <c r="AB42" i="5"/>
  <c r="Y43" i="5"/>
  <c r="Z43" i="5"/>
  <c r="AB43" i="5"/>
  <c r="AC43" i="5" s="1"/>
  <c r="Y44" i="5"/>
  <c r="Z44" i="5"/>
  <c r="AB44" i="5" s="1"/>
  <c r="AC44" i="5" s="1"/>
  <c r="Y45" i="5"/>
  <c r="Z45" i="5"/>
  <c r="AB45" i="5"/>
  <c r="Y47" i="5"/>
  <c r="Z47" i="5"/>
  <c r="AB47" i="5" s="1"/>
  <c r="AC47" i="5" s="1"/>
  <c r="Y48" i="5"/>
  <c r="Z48" i="5"/>
  <c r="AB48" i="5"/>
  <c r="Y49" i="5"/>
  <c r="Z49" i="5"/>
  <c r="AB49" i="5" s="1"/>
  <c r="AC49" i="5" s="1"/>
  <c r="Y50" i="5"/>
  <c r="Z50" i="5"/>
  <c r="AB50" i="5"/>
  <c r="Y51" i="5"/>
  <c r="Z51" i="5"/>
  <c r="AB51" i="5" s="1"/>
  <c r="AC51" i="5" s="1"/>
  <c r="Y52" i="5"/>
  <c r="Z52" i="5"/>
  <c r="AB52" i="5"/>
  <c r="Y53" i="5"/>
  <c r="Z53" i="5"/>
  <c r="AB53" i="5" s="1"/>
  <c r="AC53" i="5" s="1"/>
  <c r="Y54" i="5"/>
  <c r="Z54" i="5"/>
  <c r="AB54" i="5"/>
  <c r="Y55" i="5"/>
  <c r="Z55" i="5"/>
  <c r="AB55" i="5" s="1"/>
  <c r="AC55" i="5" s="1"/>
  <c r="Y56" i="5"/>
  <c r="Z56" i="5"/>
  <c r="AB56" i="5"/>
  <c r="Y58" i="5"/>
  <c r="Z58" i="5"/>
  <c r="AB58" i="5" s="1"/>
  <c r="AC58" i="5" s="1"/>
  <c r="Y59" i="5"/>
  <c r="Z59" i="5"/>
  <c r="AB59" i="5"/>
  <c r="Y60" i="5"/>
  <c r="Z60" i="5"/>
  <c r="AB60" i="5" s="1"/>
  <c r="AC60" i="5" s="1"/>
  <c r="Y61" i="5"/>
  <c r="Z61" i="5"/>
  <c r="AB61" i="5"/>
  <c r="Y62" i="5"/>
  <c r="Z62" i="5"/>
  <c r="AB62" i="5" s="1"/>
  <c r="AC62" i="5" s="1"/>
  <c r="Y63" i="5"/>
  <c r="Z63" i="5"/>
  <c r="AB63" i="5"/>
  <c r="Y64" i="5"/>
  <c r="Z64" i="5"/>
  <c r="AB64" i="5" s="1"/>
  <c r="AC64" i="5" s="1"/>
  <c r="Y65" i="5"/>
  <c r="Z65" i="5"/>
  <c r="AB65" i="5"/>
  <c r="Y66" i="5"/>
  <c r="Z66" i="5"/>
  <c r="AB66" i="5" s="1"/>
  <c r="AC66" i="5" s="1"/>
  <c r="Y67" i="5"/>
  <c r="Z67" i="5"/>
  <c r="AB67" i="5"/>
  <c r="Y69" i="5"/>
  <c r="Z69" i="5"/>
  <c r="AB69" i="5" s="1"/>
  <c r="AC69" i="5" s="1"/>
  <c r="Y70" i="5"/>
  <c r="Z70" i="5"/>
  <c r="AB70" i="5"/>
  <c r="AC71" i="5" s="1"/>
  <c r="AB71" i="5"/>
  <c r="AB72" i="5"/>
  <c r="AC72" i="5" s="1"/>
  <c r="AB73" i="5"/>
  <c r="AB74" i="5"/>
  <c r="AC74" i="5" s="1"/>
  <c r="AB75" i="5"/>
  <c r="AC76" i="5"/>
  <c r="AB77" i="5"/>
  <c r="AC77" i="5"/>
  <c r="AB79" i="5"/>
  <c r="AC80" i="5" s="1"/>
  <c r="AC79" i="5"/>
  <c r="AB80" i="5"/>
  <c r="AB81" i="5"/>
  <c r="AC81" i="5"/>
  <c r="AB82" i="5"/>
  <c r="AC83" i="5" s="1"/>
  <c r="AB83" i="5"/>
  <c r="AC85" i="5" s="1"/>
  <c r="AC86" i="5"/>
  <c r="AB87" i="5"/>
  <c r="AC87" i="5" s="1"/>
  <c r="AB88" i="5"/>
  <c r="AC88" i="5" s="1"/>
  <c r="AC67" i="5" l="1"/>
  <c r="AC59" i="5"/>
  <c r="AC50" i="5"/>
  <c r="AC45" i="5"/>
  <c r="AC41" i="5"/>
  <c r="AC37" i="5"/>
  <c r="AC28" i="5"/>
  <c r="AC19" i="5"/>
  <c r="AC15" i="5"/>
  <c r="AC42" i="5"/>
  <c r="AC38" i="5"/>
  <c r="AC10" i="5"/>
  <c r="AC82" i="5"/>
  <c r="AC65" i="5"/>
  <c r="AC61" i="5"/>
  <c r="AC56" i="5"/>
  <c r="AC52" i="5"/>
  <c r="AC48" i="5"/>
  <c r="AC34" i="5"/>
  <c r="AC30" i="5"/>
  <c r="AC26" i="5"/>
  <c r="AC21" i="5"/>
  <c r="AC17" i="5"/>
  <c r="AC12" i="5"/>
  <c r="AC63" i="5"/>
  <c r="AC54" i="5"/>
  <c r="AC32" i="5"/>
  <c r="AC23" i="5"/>
  <c r="AC8" i="5"/>
  <c r="AC9" i="5"/>
  <c r="AC73" i="5"/>
  <c r="AC75" i="5"/>
  <c r="AC70" i="5"/>
</calcChain>
</file>

<file path=xl/sharedStrings.xml><?xml version="1.0" encoding="utf-8"?>
<sst xmlns="http://schemas.openxmlformats.org/spreadsheetml/2006/main" count="555" uniqueCount="55">
  <si>
    <t>在学者</t>
  </si>
  <si>
    <t>対前年</t>
  </si>
  <si>
    <t>区　分</t>
  </si>
  <si>
    <t>学校数</t>
  </si>
  <si>
    <t>児童数</t>
  </si>
  <si>
    <t>生徒数</t>
  </si>
  <si>
    <t>園数</t>
  </si>
  <si>
    <t>園児数</t>
  </si>
  <si>
    <t>総　数</t>
  </si>
  <si>
    <t>増減率</t>
  </si>
  <si>
    <t>昭和23年度</t>
  </si>
  <si>
    <t>平成元年度</t>
  </si>
  <si>
    <t>小　学　校</t>
    <phoneticPr fontId="4"/>
  </si>
  <si>
    <t>中　学　校</t>
    <phoneticPr fontId="4"/>
  </si>
  <si>
    <t>高　等　学　校</t>
    <phoneticPr fontId="4"/>
  </si>
  <si>
    <t>幼　稚　園</t>
    <phoneticPr fontId="4"/>
  </si>
  <si>
    <t>盲　学　校</t>
    <phoneticPr fontId="4"/>
  </si>
  <si>
    <t>聾　学　校</t>
    <phoneticPr fontId="4"/>
  </si>
  <si>
    <t>―</t>
  </si>
  <si>
    <t>特別支援学校</t>
    <rPh sb="0" eb="2">
      <t>トクベツ</t>
    </rPh>
    <rPh sb="2" eb="4">
      <t>シエン</t>
    </rPh>
    <rPh sb="4" eb="6">
      <t>ガッコウ</t>
    </rPh>
    <phoneticPr fontId="4"/>
  </si>
  <si>
    <t>注）平成18年以前の特別支援学校の欄の学校数及び生徒数は盲学校・聾学校・養護学校の数の合計である。</t>
    <phoneticPr fontId="4"/>
  </si>
  <si>
    <t>注）</t>
    <rPh sb="0" eb="1">
      <t>チュウ</t>
    </rPh>
    <phoneticPr fontId="4"/>
  </si>
  <si>
    <t>高等学校の在学者数には，専攻科に在籍する生徒を含む。</t>
    <rPh sb="0" eb="2">
      <t>コウトウ</t>
    </rPh>
    <rPh sb="2" eb="4">
      <t>ガッコウ</t>
    </rPh>
    <rPh sb="5" eb="8">
      <t>ザイガクシャ</t>
    </rPh>
    <rPh sb="8" eb="9">
      <t>スウ</t>
    </rPh>
    <rPh sb="12" eb="14">
      <t>センコウ</t>
    </rPh>
    <rPh sb="14" eb="15">
      <t>カ</t>
    </rPh>
    <rPh sb="16" eb="18">
      <t>ザイセキ</t>
    </rPh>
    <rPh sb="20" eb="22">
      <t>セイト</t>
    </rPh>
    <rPh sb="23" eb="24">
      <t>フク</t>
    </rPh>
    <phoneticPr fontId="4"/>
  </si>
  <si>
    <t>は，過去最高の児童・生徒数である。</t>
    <rPh sb="2" eb="4">
      <t>カコ</t>
    </rPh>
    <rPh sb="4" eb="6">
      <t>サイコウ</t>
    </rPh>
    <rPh sb="7" eb="9">
      <t>ジドウ</t>
    </rPh>
    <rPh sb="10" eb="13">
      <t>セイトスウ</t>
    </rPh>
    <phoneticPr fontId="4"/>
  </si>
  <si>
    <t>生徒数</t>
    <phoneticPr fontId="4"/>
  </si>
  <si>
    <t>…</t>
    <phoneticPr fontId="4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</si>
  <si>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</si>
  <si>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専修学校</t>
    <phoneticPr fontId="4"/>
  </si>
  <si>
    <t>各種学校</t>
    <phoneticPr fontId="4"/>
  </si>
  <si>
    <t>養護学校</t>
    <phoneticPr fontId="4"/>
  </si>
  <si>
    <t>―</t>
    <phoneticPr fontId="4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</si>
  <si>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</si>
  <si>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児童生徒数</t>
    <rPh sb="0" eb="2">
      <t>ジドウ</t>
    </rPh>
    <phoneticPr fontId="4"/>
  </si>
  <si>
    <t>　１　　学　校　数　・在　学　　　者 　数　の　推　移　（鹿児島県）　</t>
    <phoneticPr fontId="4"/>
  </si>
  <si>
    <t>令和元年度</t>
    <rPh sb="0" eb="2">
      <t>レイワ</t>
    </rPh>
    <rPh sb="2" eb="5">
      <t>ガンネンド</t>
    </rPh>
    <phoneticPr fontId="6"/>
  </si>
  <si>
    <t>２　 中学校の進路状況の推移 　(　鹿児島県　）</t>
    <rPh sb="3" eb="6">
      <t>チュウガッコウ</t>
    </rPh>
    <rPh sb="7" eb="9">
      <t>シンロ</t>
    </rPh>
    <rPh sb="9" eb="11">
      <t>ジョウキョウ</t>
    </rPh>
    <rPh sb="12" eb="14">
      <t>スイイ</t>
    </rPh>
    <rPh sb="18" eb="22">
      <t>カゴシマケン</t>
    </rPh>
    <phoneticPr fontId="4"/>
  </si>
  <si>
    <t>高等学校等</t>
    <rPh sb="0" eb="2">
      <t>コウトウ</t>
    </rPh>
    <rPh sb="2" eb="4">
      <t>ガッコウ</t>
    </rPh>
    <rPh sb="4" eb="5">
      <t>トウ</t>
    </rPh>
    <phoneticPr fontId="4"/>
  </si>
  <si>
    <t>卒業者総数</t>
  </si>
  <si>
    <t>進学者数</t>
  </si>
  <si>
    <t>就職者総数</t>
    <rPh sb="3" eb="4">
      <t>ソウ</t>
    </rPh>
    <phoneticPr fontId="4"/>
  </si>
  <si>
    <t>県外就職者</t>
  </si>
  <si>
    <t>県内就職者</t>
  </si>
  <si>
    <t>進　 学 　率</t>
    <phoneticPr fontId="4"/>
  </si>
  <si>
    <t>就職率</t>
  </si>
  <si>
    <t>県外就職率</t>
  </si>
  <si>
    <t>県内就職率</t>
  </si>
  <si>
    <t>（　％　）</t>
    <phoneticPr fontId="4"/>
  </si>
  <si>
    <t>昭和37年3月</t>
    <phoneticPr fontId="4"/>
  </si>
  <si>
    <t>平成元年</t>
  </si>
  <si>
    <t>令和2年</t>
    <rPh sb="0" eb="2">
      <t>レイワ</t>
    </rPh>
    <rPh sb="3" eb="4">
      <t>ネン</t>
    </rPh>
    <phoneticPr fontId="4"/>
  </si>
  <si>
    <t>３　 高等学校の進路状況の推移 　(　鹿児島県　）</t>
    <rPh sb="3" eb="5">
      <t>コウトウ</t>
    </rPh>
    <rPh sb="5" eb="7">
      <t>ガッコウ</t>
    </rPh>
    <rPh sb="8" eb="10">
      <t>シンロ</t>
    </rPh>
    <rPh sb="10" eb="12">
      <t>ジョウキョウ</t>
    </rPh>
    <rPh sb="13" eb="15">
      <t>スイイ</t>
    </rPh>
    <rPh sb="19" eb="23">
      <t>カゴシマケン</t>
    </rPh>
    <phoneticPr fontId="4"/>
  </si>
  <si>
    <t>大   学   等</t>
    <rPh sb="0" eb="1">
      <t>ダイ</t>
    </rPh>
    <rPh sb="4" eb="5">
      <t>ガク</t>
    </rPh>
    <rPh sb="8" eb="9">
      <t>トウ</t>
    </rPh>
    <phoneticPr fontId="4"/>
  </si>
  <si>
    <t>進   学   率</t>
    <phoneticPr fontId="4"/>
  </si>
  <si>
    <t xml:space="preserve"> </t>
    <phoneticPr fontId="14"/>
  </si>
  <si>
    <t>令和2年</t>
    <rPh sb="0" eb="2">
      <t>レイワ</t>
    </rPh>
    <rPh sb="3" eb="4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</si>
</sst>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#,##0_);[Red]\(#,##0\)"/>
    <numFmt numFmtId="178" formatCode="#,##0.0;[Red]\-#,##0.0"/>
  </numFmts>
  <fonts count="15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8"/>
      <name val="ＭＳ 明朝"/>
      <family val="3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5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hair">
        <color theme="1"/>
      </left>
      <right style="thin">
        <color indexed="8"/>
      </right>
      <top/>
      <bottom/>
      <diagonal/>
    </border>
    <border>
      <left style="thin">
        <color indexed="8"/>
      </left>
      <right style="hair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 style="double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theme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4">
    <xf numFmtId="37" fontId="0" fillId="0" borderId="0"/>
    <xf numFmtId="0" fontId="1" fillId="0" borderId="0"/>
    <xf numFmtId="0" fontId="9" fillId="0" borderId="0"/>
    <xf numFmtId="0" fontId="9" fillId="0" borderId="0"/>
  </cellStyleXfs>
  <cellXfs count="217">
    <xf numFmtId="37" fontId="0" fillId="0" borderId="0" xfId="0"/>
    <xf numFmtId="37" fontId="2" fillId="0" borderId="0" xfId="0" applyFont="1"/>
    <xf numFmtId="37" fontId="0" fillId="0" borderId="1" xfId="0" applyBorder="1"/>
    <xf numFmtId="37" fontId="3" fillId="0" borderId="2" xfId="0" applyFont="1" applyBorder="1" applyAlignment="1">
      <alignment horizontal="center"/>
    </xf>
    <xf numFmtId="37" fontId="3" fillId="0" borderId="1" xfId="0" applyFont="1" applyBorder="1" applyAlignment="1">
      <alignment horizontal="center"/>
    </xf>
    <xf numFmtId="37" fontId="0" fillId="0" borderId="3" xfId="0" applyBorder="1" applyAlignment="1">
      <alignment horizontal="center"/>
    </xf>
    <xf numFmtId="37" fontId="3" fillId="0" borderId="5" xfId="0" applyFont="1" applyBorder="1" applyAlignment="1">
      <alignment horizontal="center"/>
    </xf>
    <xf numFmtId="37" fontId="3" fillId="0" borderId="6" xfId="0" applyFont="1" applyBorder="1" applyAlignment="1">
      <alignment horizontal="center"/>
    </xf>
    <xf numFmtId="37" fontId="0" fillId="0" borderId="0" xfId="0" applyNumberFormat="1" applyProtection="1"/>
    <xf numFmtId="37" fontId="0" fillId="0" borderId="6" xfId="0" applyBorder="1"/>
    <xf numFmtId="37" fontId="0" fillId="0" borderId="5" xfId="0" applyBorder="1"/>
    <xf numFmtId="37" fontId="0" fillId="0" borderId="2" xfId="0" applyBorder="1"/>
    <xf numFmtId="37" fontId="0" fillId="0" borderId="6" xfId="0" applyBorder="1" applyAlignment="1">
      <alignment horizontal="center"/>
    </xf>
    <xf numFmtId="10" fontId="0" fillId="0" borderId="6" xfId="0" applyNumberFormat="1" applyBorder="1" applyProtection="1"/>
    <xf numFmtId="37" fontId="0" fillId="0" borderId="0" xfId="0" applyNumberFormat="1" applyAlignment="1" applyProtection="1">
      <alignment horizontal="right"/>
    </xf>
    <xf numFmtId="37" fontId="5" fillId="0" borderId="0" xfId="0" applyFont="1"/>
    <xf numFmtId="37" fontId="0" fillId="0" borderId="7" xfId="0" applyNumberFormat="1" applyBorder="1" applyAlignment="1" applyProtection="1">
      <alignment horizontal="right"/>
    </xf>
    <xf numFmtId="37" fontId="0" fillId="0" borderId="7" xfId="0" applyBorder="1" applyAlignment="1">
      <alignment horizontal="right"/>
    </xf>
    <xf numFmtId="10" fontId="0" fillId="0" borderId="8" xfId="0" applyNumberFormat="1" applyBorder="1" applyProtection="1"/>
    <xf numFmtId="37" fontId="0" fillId="0" borderId="7" xfId="0" applyBorder="1"/>
    <xf numFmtId="37" fontId="0" fillId="0" borderId="0" xfId="0" applyBorder="1" applyAlignment="1">
      <alignment horizontal="right"/>
    </xf>
    <xf numFmtId="37" fontId="2" fillId="0" borderId="0" xfId="0" applyFont="1" applyAlignment="1"/>
    <xf numFmtId="37" fontId="0" fillId="0" borderId="0" xfId="0" applyBorder="1"/>
    <xf numFmtId="37" fontId="0" fillId="0" borderId="0" xfId="0" applyNumberFormat="1" applyBorder="1" applyAlignment="1" applyProtection="1">
      <alignment horizontal="right"/>
    </xf>
    <xf numFmtId="37" fontId="0" fillId="0" borderId="5" xfId="0" applyBorder="1" applyAlignment="1">
      <alignment horizontal="right"/>
    </xf>
    <xf numFmtId="37" fontId="0" fillId="0" borderId="9" xfId="0" applyBorder="1" applyAlignment="1">
      <alignment horizontal="right"/>
    </xf>
    <xf numFmtId="37" fontId="0" fillId="0" borderId="3" xfId="0" applyBorder="1"/>
    <xf numFmtId="37" fontId="0" fillId="0" borderId="10" xfId="0" applyBorder="1"/>
    <xf numFmtId="37" fontId="0" fillId="0" borderId="11" xfId="0" applyNumberFormat="1" applyBorder="1" applyAlignment="1" applyProtection="1">
      <alignment horizontal="right"/>
    </xf>
    <xf numFmtId="37" fontId="0" fillId="0" borderId="11" xfId="0" applyBorder="1" applyAlignment="1">
      <alignment horizontal="right"/>
    </xf>
    <xf numFmtId="37" fontId="0" fillId="0" borderId="11" xfId="0" applyBorder="1"/>
    <xf numFmtId="37" fontId="0" fillId="0" borderId="15" xfId="0" applyBorder="1"/>
    <xf numFmtId="37" fontId="0" fillId="0" borderId="15" xfId="0" applyNumberFormat="1" applyBorder="1" applyAlignment="1" applyProtection="1">
      <alignment horizontal="right"/>
    </xf>
    <xf numFmtId="37" fontId="0" fillId="0" borderId="15" xfId="0" applyBorder="1" applyAlignment="1">
      <alignment horizontal="right"/>
    </xf>
    <xf numFmtId="37" fontId="0" fillId="0" borderId="16" xfId="0" applyBorder="1" applyAlignment="1">
      <alignment horizontal="right"/>
    </xf>
    <xf numFmtId="37" fontId="0" fillId="0" borderId="17" xfId="0" applyBorder="1" applyAlignment="1">
      <alignment horizontal="right"/>
    </xf>
    <xf numFmtId="37" fontId="0" fillId="0" borderId="18" xfId="0" applyBorder="1" applyAlignment="1">
      <alignment horizontal="right"/>
    </xf>
    <xf numFmtId="37" fontId="0" fillId="0" borderId="19" xfId="0" applyBorder="1" applyAlignment="1">
      <alignment horizontal="right"/>
    </xf>
    <xf numFmtId="37" fontId="0" fillId="0" borderId="5" xfId="0" applyNumberFormat="1" applyBorder="1" applyAlignment="1" applyProtection="1">
      <alignment horizontal="right"/>
    </xf>
    <xf numFmtId="37" fontId="0" fillId="0" borderId="19" xfId="0" applyBorder="1"/>
    <xf numFmtId="37" fontId="0" fillId="0" borderId="19" xfId="0" applyNumberFormat="1" applyBorder="1" applyAlignment="1" applyProtection="1">
      <alignment horizontal="right"/>
    </xf>
    <xf numFmtId="37" fontId="0" fillId="0" borderId="21" xfId="0" applyNumberFormat="1" applyBorder="1" applyAlignment="1" applyProtection="1">
      <alignment horizontal="right"/>
    </xf>
    <xf numFmtId="37" fontId="0" fillId="0" borderId="16" xfId="0" applyNumberFormat="1" applyBorder="1" applyAlignment="1" applyProtection="1">
      <alignment horizontal="right"/>
    </xf>
    <xf numFmtId="37" fontId="0" fillId="0" borderId="17" xfId="0" applyNumberFormat="1" applyBorder="1" applyAlignment="1" applyProtection="1">
      <alignment horizontal="right"/>
    </xf>
    <xf numFmtId="37" fontId="0" fillId="0" borderId="19" xfId="0" applyNumberFormat="1" applyBorder="1" applyProtection="1"/>
    <xf numFmtId="37" fontId="0" fillId="0" borderId="11" xfId="0" applyNumberFormat="1" applyBorder="1" applyProtection="1"/>
    <xf numFmtId="37" fontId="0" fillId="0" borderId="22" xfId="0" applyBorder="1" applyAlignment="1">
      <alignment horizontal="right"/>
    </xf>
    <xf numFmtId="37" fontId="0" fillId="0" borderId="18" xfId="0" applyNumberFormat="1" applyBorder="1" applyAlignment="1" applyProtection="1">
      <alignment horizontal="right"/>
    </xf>
    <xf numFmtId="37" fontId="0" fillId="2" borderId="19" xfId="0" applyNumberFormat="1" applyFill="1" applyBorder="1" applyAlignment="1" applyProtection="1">
      <alignment horizontal="right"/>
    </xf>
    <xf numFmtId="37" fontId="0" fillId="2" borderId="11" xfId="0" applyNumberFormat="1" applyFill="1" applyBorder="1" applyAlignment="1" applyProtection="1">
      <alignment horizontal="right"/>
    </xf>
    <xf numFmtId="37" fontId="0" fillId="0" borderId="19" xfId="0" applyNumberFormat="1" applyFill="1" applyBorder="1" applyAlignment="1" applyProtection="1">
      <alignment horizontal="right"/>
    </xf>
    <xf numFmtId="37" fontId="0" fillId="0" borderId="11" xfId="0" applyNumberFormat="1" applyFill="1" applyBorder="1" applyAlignment="1" applyProtection="1">
      <alignment horizontal="right"/>
    </xf>
    <xf numFmtId="37" fontId="5" fillId="0" borderId="0" xfId="0" applyFont="1" applyAlignment="1">
      <alignment horizontal="right"/>
    </xf>
    <xf numFmtId="37" fontId="0" fillId="0" borderId="23" xfId="0" applyBorder="1"/>
    <xf numFmtId="37" fontId="5" fillId="0" borderId="7" xfId="0" applyFont="1" applyBorder="1"/>
    <xf numFmtId="37" fontId="0" fillId="0" borderId="8" xfId="0" applyBorder="1"/>
    <xf numFmtId="37" fontId="0" fillId="0" borderId="8" xfId="0" applyNumberFormat="1" applyBorder="1" applyAlignment="1" applyProtection="1">
      <alignment horizontal="right"/>
    </xf>
    <xf numFmtId="37" fontId="0" fillId="0" borderId="8" xfId="0" applyBorder="1" applyAlignment="1">
      <alignment horizontal="right"/>
    </xf>
    <xf numFmtId="37" fontId="0" fillId="0" borderId="8" xfId="0" applyBorder="1" applyAlignment="1">
      <alignment horizontal="distributed" vertical="center"/>
    </xf>
    <xf numFmtId="37" fontId="0" fillId="0" borderId="4" xfId="0" applyBorder="1" applyAlignment="1">
      <alignment horizontal="center" vertical="center"/>
    </xf>
    <xf numFmtId="37" fontId="0" fillId="0" borderId="13" xfId="0" applyBorder="1" applyAlignment="1">
      <alignment horizontal="center" vertical="center"/>
    </xf>
    <xf numFmtId="37" fontId="0" fillId="0" borderId="12" xfId="0" applyBorder="1" applyAlignment="1">
      <alignment horizontal="center" vertical="center"/>
    </xf>
    <xf numFmtId="37" fontId="0" fillId="0" borderId="8" xfId="0" applyBorder="1" applyAlignment="1">
      <alignment horizontal="center" vertical="center"/>
    </xf>
    <xf numFmtId="37" fontId="0" fillId="0" borderId="4" xfId="0" applyBorder="1" applyAlignment="1">
      <alignment horizontal="center" vertical="center" shrinkToFit="1"/>
    </xf>
    <xf numFmtId="37" fontId="0" fillId="0" borderId="14" xfId="0" applyBorder="1" applyAlignment="1">
      <alignment horizontal="center" vertical="center" shrinkToFit="1"/>
    </xf>
    <xf numFmtId="37" fontId="0" fillId="0" borderId="20" xfId="0" applyBorder="1" applyAlignment="1">
      <alignment horizontal="center" vertical="center" shrinkToFit="1"/>
    </xf>
    <xf numFmtId="37" fontId="0" fillId="0" borderId="14" xfId="0" applyBorder="1" applyAlignment="1">
      <alignment horizontal="center" vertical="center"/>
    </xf>
    <xf numFmtId="37" fontId="5" fillId="0" borderId="0" xfId="0" applyFont="1" applyBorder="1"/>
    <xf numFmtId="37" fontId="0" fillId="0" borderId="26" xfId="0" applyNumberFormat="1" applyBorder="1" applyAlignment="1" applyProtection="1">
      <alignment horizontal="right"/>
    </xf>
    <xf numFmtId="37" fontId="6" fillId="0" borderId="13" xfId="0" applyFont="1" applyBorder="1" applyAlignment="1">
      <alignment horizontal="center" vertical="center"/>
    </xf>
    <xf numFmtId="37" fontId="0" fillId="0" borderId="27" xfId="0" applyBorder="1" applyAlignment="1">
      <alignment horizontal="right"/>
    </xf>
    <xf numFmtId="10" fontId="0" fillId="0" borderId="28" xfId="0" applyNumberFormat="1" applyBorder="1" applyProtection="1"/>
    <xf numFmtId="10" fontId="0" fillId="0" borderId="29" xfId="0" applyNumberFormat="1" applyBorder="1" applyProtection="1"/>
    <xf numFmtId="10" fontId="0" fillId="0" borderId="30" xfId="0" applyNumberFormat="1" applyBorder="1" applyProtection="1"/>
    <xf numFmtId="37" fontId="0" fillId="0" borderId="29" xfId="0" applyBorder="1"/>
    <xf numFmtId="37" fontId="0" fillId="0" borderId="31" xfId="0" applyBorder="1" applyAlignment="1">
      <alignment horizontal="right"/>
    </xf>
    <xf numFmtId="37" fontId="0" fillId="0" borderId="32" xfId="0" applyBorder="1" applyAlignment="1">
      <alignment horizontal="right"/>
    </xf>
    <xf numFmtId="37" fontId="0" fillId="0" borderId="33" xfId="0" applyBorder="1" applyAlignment="1">
      <alignment horizontal="right"/>
    </xf>
    <xf numFmtId="37" fontId="0" fillId="0" borderId="34" xfId="0" applyBorder="1" applyAlignment="1">
      <alignment horizontal="right"/>
    </xf>
    <xf numFmtId="37" fontId="0" fillId="0" borderId="35" xfId="0" applyBorder="1" applyAlignment="1">
      <alignment horizontal="right"/>
    </xf>
    <xf numFmtId="0" fontId="10" fillId="0" borderId="0" xfId="2" applyFont="1"/>
    <xf numFmtId="0" fontId="9" fillId="0" borderId="0" xfId="2"/>
    <xf numFmtId="0" fontId="12" fillId="0" borderId="1" xfId="2" applyFont="1" applyBorder="1"/>
    <xf numFmtId="0" fontId="12" fillId="0" borderId="1" xfId="2" applyFont="1" applyBorder="1" applyAlignment="1">
      <alignment horizontal="center"/>
    </xf>
    <xf numFmtId="0" fontId="12" fillId="0" borderId="6" xfId="2" applyFont="1" applyBorder="1" applyAlignment="1">
      <alignment horizontal="center"/>
    </xf>
    <xf numFmtId="0" fontId="12" fillId="0" borderId="3" xfId="2" applyFont="1" applyBorder="1"/>
    <xf numFmtId="0" fontId="12" fillId="0" borderId="6" xfId="2" applyFont="1" applyBorder="1"/>
    <xf numFmtId="0" fontId="12" fillId="0" borderId="3" xfId="2" applyFont="1" applyBorder="1" applyAlignment="1">
      <alignment horizontal="center"/>
    </xf>
    <xf numFmtId="0" fontId="13" fillId="0" borderId="6" xfId="2" applyFont="1" applyBorder="1" applyAlignment="1">
      <alignment horizontal="right" vertical="center"/>
    </xf>
    <xf numFmtId="0" fontId="13" fillId="0" borderId="5" xfId="2" applyFont="1" applyBorder="1" applyAlignment="1">
      <alignment horizontal="right" vertical="center"/>
    </xf>
    <xf numFmtId="0" fontId="13" fillId="0" borderId="36" xfId="2" applyFont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0" fontId="13" fillId="0" borderId="8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 shrinkToFit="1"/>
    </xf>
    <xf numFmtId="37" fontId="13" fillId="0" borderId="5" xfId="2" applyNumberFormat="1" applyFont="1" applyBorder="1" applyAlignment="1" applyProtection="1">
      <alignment horizontal="right" vertical="center"/>
    </xf>
    <xf numFmtId="37" fontId="13" fillId="0" borderId="37" xfId="2" applyNumberFormat="1" applyFont="1" applyBorder="1" applyAlignment="1" applyProtection="1">
      <alignment horizontal="right" vertical="center"/>
    </xf>
    <xf numFmtId="37" fontId="13" fillId="0" borderId="0" xfId="2" applyNumberFormat="1" applyFont="1" applyBorder="1" applyAlignment="1" applyProtection="1">
      <alignment horizontal="right" vertical="center"/>
    </xf>
    <xf numFmtId="176" fontId="13" fillId="0" borderId="38" xfId="2" applyNumberFormat="1" applyFont="1" applyBorder="1" applyAlignment="1" applyProtection="1">
      <alignment horizontal="right" vertical="center"/>
    </xf>
    <xf numFmtId="176" fontId="13" fillId="0" borderId="39" xfId="2" applyNumberFormat="1" applyFont="1" applyBorder="1" applyAlignment="1" applyProtection="1">
      <alignment horizontal="right" vertical="center"/>
    </xf>
    <xf numFmtId="176" fontId="13" fillId="0" borderId="40" xfId="2" applyNumberFormat="1" applyFont="1" applyBorder="1" applyAlignment="1" applyProtection="1">
      <alignment horizontal="right" vertical="center"/>
    </xf>
    <xf numFmtId="176" fontId="13" fillId="0" borderId="8" xfId="2" applyNumberFormat="1" applyFont="1" applyBorder="1" applyAlignment="1" applyProtection="1">
      <alignment horizontal="right" vertical="center"/>
    </xf>
    <xf numFmtId="0" fontId="13" fillId="0" borderId="5" xfId="2" applyFont="1" applyBorder="1" applyAlignment="1">
      <alignment horizontal="center" vertical="center"/>
    </xf>
    <xf numFmtId="37" fontId="13" fillId="0" borderId="38" xfId="2" applyNumberFormat="1" applyFont="1" applyBorder="1" applyAlignment="1" applyProtection="1">
      <alignment horizontal="right" vertical="center"/>
    </xf>
    <xf numFmtId="37" fontId="13" fillId="0" borderId="41" xfId="2" applyNumberFormat="1" applyFont="1" applyBorder="1" applyAlignment="1" applyProtection="1">
      <alignment horizontal="right" vertical="center"/>
    </xf>
    <xf numFmtId="176" fontId="13" fillId="0" borderId="23" xfId="2" applyNumberFormat="1" applyFont="1" applyBorder="1" applyAlignment="1" applyProtection="1">
      <alignment horizontal="right" vertical="center"/>
    </xf>
    <xf numFmtId="176" fontId="13" fillId="0" borderId="0" xfId="2" applyNumberFormat="1" applyFont="1" applyBorder="1" applyAlignment="1" applyProtection="1">
      <alignment horizontal="right" vertical="center"/>
    </xf>
    <xf numFmtId="176" fontId="13" fillId="0" borderId="37" xfId="2" applyNumberFormat="1" applyFont="1" applyBorder="1" applyAlignment="1" applyProtection="1">
      <alignment horizontal="right" vertical="center"/>
    </xf>
    <xf numFmtId="37" fontId="13" fillId="0" borderId="7" xfId="2" applyNumberFormat="1" applyFont="1" applyBorder="1" applyAlignment="1" applyProtection="1">
      <alignment horizontal="right" vertical="center"/>
    </xf>
    <xf numFmtId="37" fontId="13" fillId="0" borderId="23" xfId="2" applyNumberFormat="1" applyFont="1" applyBorder="1" applyAlignment="1" applyProtection="1">
      <alignment horizontal="right" vertical="center"/>
    </xf>
    <xf numFmtId="0" fontId="13" fillId="0" borderId="6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 shrinkToFit="1"/>
    </xf>
    <xf numFmtId="3" fontId="13" fillId="0" borderId="5" xfId="2" applyNumberFormat="1" applyFont="1" applyBorder="1" applyAlignment="1">
      <alignment horizontal="right" vertical="center"/>
    </xf>
    <xf numFmtId="3" fontId="13" fillId="0" borderId="37" xfId="2" applyNumberFormat="1" applyFont="1" applyBorder="1" applyAlignment="1">
      <alignment horizontal="right" vertical="center"/>
    </xf>
    <xf numFmtId="0" fontId="13" fillId="0" borderId="37" xfId="2" applyFont="1" applyBorder="1" applyAlignment="1">
      <alignment horizontal="right" vertical="center"/>
    </xf>
    <xf numFmtId="0" fontId="13" fillId="0" borderId="38" xfId="2" applyFont="1" applyBorder="1" applyAlignment="1">
      <alignment horizontal="center" vertical="center"/>
    </xf>
    <xf numFmtId="3" fontId="13" fillId="0" borderId="38" xfId="2" applyNumberFormat="1" applyFont="1" applyBorder="1" applyAlignment="1">
      <alignment horizontal="right" vertical="center"/>
    </xf>
    <xf numFmtId="0" fontId="13" fillId="0" borderId="37" xfId="2" applyFont="1" applyBorder="1" applyAlignment="1">
      <alignment horizontal="center" vertical="center"/>
    </xf>
    <xf numFmtId="0" fontId="13" fillId="0" borderId="37" xfId="2" applyFont="1" applyFill="1" applyBorder="1" applyAlignment="1">
      <alignment horizontal="center" vertical="center"/>
    </xf>
    <xf numFmtId="3" fontId="13" fillId="0" borderId="38" xfId="2" applyNumberFormat="1" applyFont="1" applyFill="1" applyBorder="1" applyAlignment="1">
      <alignment horizontal="right" vertical="center"/>
    </xf>
    <xf numFmtId="3" fontId="13" fillId="0" borderId="37" xfId="2" applyNumberFormat="1" applyFont="1" applyFill="1" applyBorder="1" applyAlignment="1">
      <alignment horizontal="right" vertical="center"/>
    </xf>
    <xf numFmtId="0" fontId="13" fillId="0" borderId="0" xfId="2" applyFont="1" applyFill="1" applyBorder="1" applyAlignment="1">
      <alignment horizontal="right" vertical="center"/>
    </xf>
    <xf numFmtId="0" fontId="13" fillId="0" borderId="37" xfId="2" applyFont="1" applyFill="1" applyBorder="1" applyAlignment="1">
      <alignment horizontal="right" vertical="center"/>
    </xf>
    <xf numFmtId="176" fontId="13" fillId="0" borderId="37" xfId="2" applyNumberFormat="1" applyFont="1" applyFill="1" applyBorder="1" applyAlignment="1" applyProtection="1">
      <alignment horizontal="right" vertical="center"/>
    </xf>
    <xf numFmtId="176" fontId="13" fillId="0" borderId="0" xfId="2" applyNumberFormat="1" applyFont="1" applyFill="1" applyBorder="1" applyAlignment="1" applyProtection="1">
      <alignment horizontal="right" vertical="center"/>
    </xf>
    <xf numFmtId="176" fontId="13" fillId="0" borderId="23" xfId="2" applyNumberFormat="1" applyFont="1" applyFill="1" applyBorder="1" applyAlignment="1" applyProtection="1">
      <alignment horizontal="right" vertical="center"/>
    </xf>
    <xf numFmtId="3" fontId="13" fillId="0" borderId="0" xfId="2" applyNumberFormat="1" applyFont="1" applyFill="1" applyBorder="1" applyAlignment="1">
      <alignment horizontal="right" vertical="center"/>
    </xf>
    <xf numFmtId="176" fontId="13" fillId="0" borderId="42" xfId="2" applyNumberFormat="1" applyFont="1" applyFill="1" applyBorder="1" applyAlignment="1" applyProtection="1">
      <alignment horizontal="right" vertical="center"/>
    </xf>
    <xf numFmtId="0" fontId="13" fillId="0" borderId="43" xfId="2" applyFont="1" applyFill="1" applyBorder="1" applyAlignment="1">
      <alignment horizontal="center" vertical="center"/>
    </xf>
    <xf numFmtId="3" fontId="13" fillId="0" borderId="44" xfId="2" applyNumberFormat="1" applyFont="1" applyFill="1" applyBorder="1" applyAlignment="1">
      <alignment horizontal="right" vertical="center"/>
    </xf>
    <xf numFmtId="3" fontId="13" fillId="0" borderId="43" xfId="2" applyNumberFormat="1" applyFont="1" applyFill="1" applyBorder="1" applyAlignment="1">
      <alignment horizontal="right" vertical="center"/>
    </xf>
    <xf numFmtId="0" fontId="13" fillId="0" borderId="44" xfId="2" applyFont="1" applyFill="1" applyBorder="1" applyAlignment="1">
      <alignment horizontal="right" vertical="center"/>
    </xf>
    <xf numFmtId="0" fontId="13" fillId="0" borderId="43" xfId="2" applyFont="1" applyFill="1" applyBorder="1" applyAlignment="1">
      <alignment horizontal="right" vertical="center"/>
    </xf>
    <xf numFmtId="176" fontId="13" fillId="0" borderId="45" xfId="2" applyNumberFormat="1" applyFont="1" applyFill="1" applyBorder="1" applyAlignment="1" applyProtection="1">
      <alignment horizontal="right" vertical="center"/>
    </xf>
    <xf numFmtId="176" fontId="13" fillId="0" borderId="46" xfId="2" applyNumberFormat="1" applyFont="1" applyFill="1" applyBorder="1" applyAlignment="1" applyProtection="1">
      <alignment horizontal="right" vertical="center"/>
    </xf>
    <xf numFmtId="176" fontId="13" fillId="0" borderId="34" xfId="2" applyNumberFormat="1" applyFont="1" applyFill="1" applyBorder="1" applyAlignment="1" applyProtection="1">
      <alignment horizontal="right" vertical="center"/>
    </xf>
    <xf numFmtId="0" fontId="9" fillId="0" borderId="47" xfId="2" applyBorder="1"/>
    <xf numFmtId="0" fontId="9" fillId="0" borderId="0" xfId="2" applyBorder="1"/>
    <xf numFmtId="37" fontId="3" fillId="0" borderId="4" xfId="0" applyFont="1" applyBorder="1" applyAlignment="1">
      <alignment horizontal="distributed" vertical="center"/>
    </xf>
    <xf numFmtId="37" fontId="0" fillId="0" borderId="24" xfId="0" applyBorder="1" applyAlignment="1">
      <alignment horizontal="distributed" vertical="center"/>
    </xf>
    <xf numFmtId="37" fontId="3" fillId="0" borderId="14" xfId="0" applyFont="1" applyBorder="1" applyAlignment="1">
      <alignment horizontal="distributed" vertical="center"/>
    </xf>
    <xf numFmtId="37" fontId="0" fillId="0" borderId="12" xfId="0" applyBorder="1" applyAlignment="1">
      <alignment horizontal="distributed" vertical="center"/>
    </xf>
    <xf numFmtId="37" fontId="3" fillId="0" borderId="25" xfId="0" applyFont="1" applyBorder="1" applyAlignment="1">
      <alignment horizontal="distributed" vertical="center"/>
    </xf>
    <xf numFmtId="37" fontId="7" fillId="0" borderId="4" xfId="0" applyFont="1" applyBorder="1" applyAlignment="1">
      <alignment horizontal="distributed" vertical="center"/>
    </xf>
    <xf numFmtId="37" fontId="8" fillId="0" borderId="24" xfId="0" applyFont="1" applyBorder="1" applyAlignment="1">
      <alignment horizontal="distributed" vertical="center"/>
    </xf>
    <xf numFmtId="37" fontId="0" fillId="0" borderId="1" xfId="0" applyBorder="1" applyAlignment="1">
      <alignment horizontal="center" vertical="center"/>
    </xf>
    <xf numFmtId="37" fontId="0" fillId="0" borderId="3" xfId="0" applyBorder="1" applyAlignment="1">
      <alignment horizontal="center" vertical="center"/>
    </xf>
    <xf numFmtId="37" fontId="3" fillId="0" borderId="4" xfId="0" applyFont="1" applyBorder="1" applyAlignment="1">
      <alignment horizontal="center" vertical="center" shrinkToFit="1"/>
    </xf>
    <xf numFmtId="37" fontId="3" fillId="0" borderId="24" xfId="0" applyFont="1" applyBorder="1" applyAlignment="1">
      <alignment horizontal="center" vertical="center" shrinkToFit="1"/>
    </xf>
    <xf numFmtId="37" fontId="3" fillId="0" borderId="24" xfId="0" applyFont="1" applyBorder="1" applyAlignment="1">
      <alignment horizontal="distributed" vertical="center"/>
    </xf>
    <xf numFmtId="0" fontId="11" fillId="0" borderId="0" xfId="2" applyFont="1" applyAlignment="1">
      <alignment horizontal="distributed"/>
    </xf>
    <xf numFmtId="0" fontId="9" fillId="0" borderId="0" xfId="2" applyAlignment="1">
      <alignment horizontal="distributed"/>
    </xf>
    <xf numFmtId="37" fontId="0" fillId="0" borderId="21" xfId="0" applyBorder="1" applyAlignment="1">
      <alignment horizontal="right"/>
    </xf>
    <xf numFmtId="37" fontId="0" fillId="0" borderId="49" xfId="0" applyBorder="1" applyAlignment="1">
      <alignment horizontal="right"/>
    </xf>
    <xf numFmtId="37" fontId="0" fillId="0" borderId="50" xfId="0" applyBorder="1" applyAlignment="1">
      <alignment horizontal="right"/>
    </xf>
    <xf numFmtId="37" fontId="0" fillId="0" borderId="51" xfId="0" applyBorder="1" applyAlignment="1">
      <alignment horizontal="right"/>
    </xf>
    <xf numFmtId="37" fontId="0" fillId="0" borderId="26" xfId="0" applyBorder="1" applyAlignment="1">
      <alignment horizontal="right"/>
    </xf>
    <xf numFmtId="0" fontId="9" fillId="0" borderId="0" xfId="3"/>
    <xf numFmtId="38" fontId="9" fillId="0" borderId="0" xfId="3" applyNumberFormat="1"/>
    <xf numFmtId="178" fontId="13" fillId="0" borderId="37" xfId="3" applyNumberFormat="1" applyFont="1" applyBorder="1"/>
    <xf numFmtId="38" fontId="13" fillId="0" borderId="37" xfId="3" applyNumberFormat="1" applyFont="1" applyBorder="1"/>
    <xf numFmtId="38" fontId="13" fillId="0" borderId="37" xfId="3" applyNumberFormat="1" applyFont="1" applyBorder="1" applyAlignment="1">
      <alignment horizontal="center"/>
    </xf>
    <xf numFmtId="176" fontId="13" fillId="0" borderId="37" xfId="3" applyNumberFormat="1" applyFont="1" applyFill="1" applyBorder="1" applyAlignment="1" applyProtection="1">
      <alignment vertical="center"/>
    </xf>
    <xf numFmtId="176" fontId="13" fillId="0" borderId="23" xfId="3" applyNumberFormat="1" applyFont="1" applyFill="1" applyBorder="1" applyAlignment="1" applyProtection="1">
      <alignment vertical="center"/>
    </xf>
    <xf numFmtId="37" fontId="13" fillId="0" borderId="38" xfId="3" applyNumberFormat="1" applyFont="1" applyFill="1" applyBorder="1" applyAlignment="1" applyProtection="1">
      <alignment vertical="center"/>
    </xf>
    <xf numFmtId="37" fontId="13" fillId="0" borderId="37" xfId="3" applyNumberFormat="1" applyFont="1" applyFill="1" applyBorder="1" applyAlignment="1" applyProtection="1">
      <alignment vertical="center"/>
    </xf>
    <xf numFmtId="0" fontId="13" fillId="0" borderId="37" xfId="3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 applyProtection="1">
      <alignment vertical="center"/>
    </xf>
    <xf numFmtId="177" fontId="9" fillId="0" borderId="0" xfId="3" applyNumberFormat="1"/>
    <xf numFmtId="176" fontId="13" fillId="0" borderId="37" xfId="3" applyNumberFormat="1" applyFont="1" applyBorder="1" applyAlignment="1" applyProtection="1">
      <alignment vertical="center"/>
    </xf>
    <xf numFmtId="176" fontId="13" fillId="0" borderId="23" xfId="3" applyNumberFormat="1" applyFont="1" applyBorder="1" applyAlignment="1" applyProtection="1">
      <alignment vertical="center"/>
    </xf>
    <xf numFmtId="37" fontId="13" fillId="0" borderId="38" xfId="3" applyNumberFormat="1" applyFont="1" applyBorder="1" applyAlignment="1" applyProtection="1">
      <alignment vertical="center"/>
    </xf>
    <xf numFmtId="3" fontId="13" fillId="0" borderId="38" xfId="3" applyNumberFormat="1" applyFont="1" applyBorder="1" applyAlignment="1">
      <alignment vertical="center"/>
    </xf>
    <xf numFmtId="0" fontId="13" fillId="0" borderId="37" xfId="3" applyFont="1" applyBorder="1" applyAlignment="1">
      <alignment horizontal="center" vertical="center"/>
    </xf>
    <xf numFmtId="176" fontId="13" fillId="0" borderId="38" xfId="3" applyNumberFormat="1" applyFont="1" applyBorder="1" applyAlignment="1" applyProtection="1">
      <alignment vertical="center"/>
    </xf>
    <xf numFmtId="0" fontId="13" fillId="0" borderId="38" xfId="3" applyFont="1" applyBorder="1" applyAlignment="1">
      <alignment vertical="center"/>
    </xf>
    <xf numFmtId="37" fontId="13" fillId="0" borderId="37" xfId="3" applyNumberFormat="1" applyFont="1" applyBorder="1" applyAlignment="1" applyProtection="1">
      <alignment vertical="center"/>
    </xf>
    <xf numFmtId="0" fontId="13" fillId="0" borderId="38" xfId="3" applyFont="1" applyBorder="1" applyAlignment="1">
      <alignment horizontal="center" vertical="center"/>
    </xf>
    <xf numFmtId="176" fontId="13" fillId="0" borderId="0" xfId="3" applyNumberFormat="1" applyFont="1" applyBorder="1" applyAlignment="1" applyProtection="1">
      <alignment vertical="center"/>
    </xf>
    <xf numFmtId="37" fontId="13" fillId="0" borderId="0" xfId="3" applyNumberFormat="1" applyFont="1" applyBorder="1" applyAlignment="1" applyProtection="1">
      <alignment vertical="center"/>
    </xf>
    <xf numFmtId="176" fontId="13" fillId="0" borderId="6" xfId="3" applyNumberFormat="1" applyFont="1" applyBorder="1" applyAlignment="1" applyProtection="1">
      <alignment vertical="center"/>
    </xf>
    <xf numFmtId="37" fontId="13" fillId="0" borderId="6" xfId="3" applyNumberFormat="1" applyFont="1" applyBorder="1" applyAlignment="1" applyProtection="1">
      <alignment vertical="center"/>
    </xf>
    <xf numFmtId="0" fontId="13" fillId="0" borderId="6" xfId="3" applyFont="1" applyBorder="1" applyAlignment="1">
      <alignment horizontal="center" vertical="center"/>
    </xf>
    <xf numFmtId="176" fontId="13" fillId="0" borderId="38" xfId="3" applyNumberFormat="1" applyFont="1" applyFill="1" applyBorder="1" applyAlignment="1" applyProtection="1">
      <alignment vertical="center"/>
    </xf>
    <xf numFmtId="0" fontId="13" fillId="0" borderId="38" xfId="3" applyFont="1" applyFill="1" applyBorder="1" applyAlignment="1">
      <alignment horizontal="center" vertical="center"/>
    </xf>
    <xf numFmtId="3" fontId="13" fillId="0" borderId="6" xfId="3" applyNumberFormat="1" applyFont="1" applyBorder="1" applyAlignment="1">
      <alignment vertical="center"/>
    </xf>
    <xf numFmtId="176" fontId="13" fillId="0" borderId="8" xfId="3" applyNumberFormat="1" applyFont="1" applyBorder="1" applyAlignment="1" applyProtection="1">
      <alignment vertical="center"/>
    </xf>
    <xf numFmtId="37" fontId="13" fillId="0" borderId="5" xfId="3" applyNumberFormat="1" applyFont="1" applyBorder="1" applyAlignment="1" applyProtection="1">
      <alignment vertical="center"/>
    </xf>
    <xf numFmtId="37" fontId="13" fillId="0" borderId="8" xfId="3" applyNumberFormat="1" applyFont="1" applyBorder="1" applyAlignment="1" applyProtection="1">
      <alignment vertical="center"/>
    </xf>
    <xf numFmtId="37" fontId="13" fillId="0" borderId="7" xfId="3" applyNumberFormat="1" applyFont="1" applyBorder="1" applyAlignment="1" applyProtection="1">
      <alignment vertical="center"/>
    </xf>
    <xf numFmtId="176" fontId="13" fillId="0" borderId="7" xfId="3" applyNumberFormat="1" applyFont="1" applyBorder="1" applyAlignment="1" applyProtection="1">
      <alignment vertical="center"/>
    </xf>
    <xf numFmtId="176" fontId="13" fillId="0" borderId="5" xfId="3" applyNumberFormat="1" applyFont="1" applyBorder="1" applyAlignment="1" applyProtection="1">
      <alignment vertical="center"/>
    </xf>
    <xf numFmtId="0" fontId="13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vertical="center"/>
    </xf>
    <xf numFmtId="0" fontId="12" fillId="0" borderId="43" xfId="3" applyFont="1" applyBorder="1" applyAlignment="1">
      <alignment horizontal="center"/>
    </xf>
    <xf numFmtId="0" fontId="12" fillId="0" borderId="9" xfId="3" applyFont="1" applyBorder="1" applyAlignment="1">
      <alignment horizontal="center"/>
    </xf>
    <xf numFmtId="0" fontId="12" fillId="0" borderId="3" xfId="3" applyFont="1" applyBorder="1" applyAlignment="1">
      <alignment horizontal="center"/>
    </xf>
    <xf numFmtId="0" fontId="12" fillId="0" borderId="3" xfId="3" applyFont="1" applyBorder="1"/>
    <xf numFmtId="0" fontId="12" fillId="0" borderId="37" xfId="3" applyFont="1" applyBorder="1" applyAlignment="1">
      <alignment horizontal="center"/>
    </xf>
    <xf numFmtId="0" fontId="12" fillId="0" borderId="5" xfId="3" applyFont="1" applyBorder="1" applyAlignment="1">
      <alignment horizontal="center"/>
    </xf>
    <xf numFmtId="0" fontId="12" fillId="0" borderId="6" xfId="3" applyFont="1" applyBorder="1" applyAlignment="1">
      <alignment horizontal="center"/>
    </xf>
    <xf numFmtId="0" fontId="12" fillId="0" borderId="36" xfId="3" applyFont="1" applyBorder="1"/>
    <xf numFmtId="0" fontId="12" fillId="0" borderId="2" xfId="3" applyFont="1" applyBorder="1"/>
    <xf numFmtId="0" fontId="12" fillId="0" borderId="1" xfId="3" applyFont="1" applyBorder="1"/>
    <xf numFmtId="0" fontId="12" fillId="0" borderId="1" xfId="3" applyFont="1" applyBorder="1" applyAlignment="1">
      <alignment horizontal="center"/>
    </xf>
    <xf numFmtId="0" fontId="9" fillId="0" borderId="0" xfId="3" applyAlignment="1">
      <alignment horizontal="distributed"/>
    </xf>
    <xf numFmtId="0" fontId="11" fillId="0" borderId="0" xfId="3" applyFont="1" applyAlignment="1">
      <alignment horizontal="distributed"/>
    </xf>
    <xf numFmtId="0" fontId="13" fillId="0" borderId="38" xfId="2" applyFont="1" applyFill="1" applyBorder="1" applyAlignment="1">
      <alignment horizontal="right" vertical="center"/>
    </xf>
    <xf numFmtId="176" fontId="13" fillId="0" borderId="53" xfId="2" applyNumberFormat="1" applyFont="1" applyFill="1" applyBorder="1" applyAlignment="1" applyProtection="1">
      <alignment horizontal="right" vertical="center"/>
    </xf>
    <xf numFmtId="176" fontId="13" fillId="0" borderId="54" xfId="2" applyNumberFormat="1" applyFont="1" applyFill="1" applyBorder="1" applyAlignment="1" applyProtection="1">
      <alignment horizontal="right" vertical="center"/>
    </xf>
    <xf numFmtId="176" fontId="13" fillId="0" borderId="55" xfId="2" applyNumberFormat="1" applyFont="1" applyFill="1" applyBorder="1" applyAlignment="1" applyProtection="1">
      <alignment horizontal="right" vertical="center"/>
    </xf>
    <xf numFmtId="0" fontId="9" fillId="0" borderId="56" xfId="2" applyBorder="1"/>
    <xf numFmtId="38" fontId="13" fillId="0" borderId="43" xfId="3" applyNumberFormat="1" applyFont="1" applyBorder="1" applyAlignment="1">
      <alignment horizontal="center"/>
    </xf>
    <xf numFmtId="38" fontId="13" fillId="0" borderId="43" xfId="3" applyNumberFormat="1" applyFont="1" applyBorder="1"/>
    <xf numFmtId="38" fontId="13" fillId="0" borderId="48" xfId="3" applyNumberFormat="1" applyFont="1" applyBorder="1"/>
    <xf numFmtId="178" fontId="13" fillId="0" borderId="42" xfId="3" applyNumberFormat="1" applyFont="1" applyBorder="1"/>
    <xf numFmtId="178" fontId="13" fillId="0" borderId="52" xfId="3" applyNumberFormat="1" applyFont="1" applyBorder="1"/>
    <xf numFmtId="178" fontId="13" fillId="0" borderId="48" xfId="3" applyNumberFormat="1" applyFont="1" applyBorder="1"/>
  </cellXfs>
  <cellStyles count="4">
    <cellStyle name="標準" xfId="0" builtinId="0"/>
    <cellStyle name="標準 2" xfId="2"/>
    <cellStyle name="標準 3" xfId="3"/>
    <cellStyle name="未定義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98"/>
  <sheetViews>
    <sheetView tabSelected="1" defaultGridColor="0" view="pageBreakPreview" colorId="22" zoomScale="115" zoomScaleNormal="100" zoomScaleSheetLayoutView="115" workbookViewId="0">
      <pane xSplit="1" ySplit="5" topLeftCell="B75" activePane="bottomRight" state="frozen"/>
      <selection pane="topRight" activeCell="B1" sqref="B1"/>
      <selection pane="bottomLeft" activeCell="A6" sqref="A6"/>
      <selection pane="bottomRight" activeCell="B88" sqref="B88"/>
    </sheetView>
  </sheetViews>
  <sheetFormatPr defaultColWidth="10.625" defaultRowHeight="14.25" x14ac:dyDescent="0.15"/>
  <cols>
    <col min="1" max="1" width="11.625" customWidth="1"/>
    <col min="2" max="2" width="8.125" customWidth="1"/>
    <col min="3" max="3" width="9.125" customWidth="1"/>
    <col min="4" max="4" width="8.125" customWidth="1"/>
    <col min="5" max="5" width="9.125" customWidth="1"/>
    <col min="6" max="6" width="8.125" customWidth="1"/>
    <col min="7" max="7" width="9.125" customWidth="1"/>
    <col min="8" max="8" width="8.125" customWidth="1"/>
    <col min="9" max="9" width="9.125" customWidth="1"/>
    <col min="10" max="10" width="5.125" customWidth="1"/>
    <col min="11" max="11" width="6.25" customWidth="1"/>
    <col min="12" max="12" width="8.125" customWidth="1"/>
    <col min="13" max="13" width="9.125" customWidth="1"/>
    <col min="14" max="14" width="1.125" customWidth="1"/>
    <col min="15" max="15" width="5.375" customWidth="1"/>
    <col min="16" max="16" width="9.375" customWidth="1"/>
    <col min="17" max="17" width="6.25" customWidth="1"/>
    <col min="18" max="18" width="9.125" customWidth="1"/>
    <col min="19" max="19" width="6.125" customWidth="1"/>
    <col min="20" max="20" width="9.125" customWidth="1"/>
    <col min="21" max="21" width="5.75" customWidth="1"/>
    <col min="22" max="22" width="9.125" customWidth="1"/>
    <col min="23" max="23" width="5.75" customWidth="1"/>
    <col min="24" max="24" width="9.125" customWidth="1"/>
    <col min="25" max="25" width="8.125" customWidth="1"/>
    <col min="26" max="26" width="9.125" customWidth="1"/>
    <col min="27" max="27" width="1.875" customWidth="1"/>
    <col min="28" max="28" width="11" customWidth="1"/>
    <col min="29" max="29" width="9.125" customWidth="1"/>
  </cols>
  <sheetData>
    <row r="1" spans="1:29" ht="24" x14ac:dyDescent="0.25">
      <c r="B1" s="21"/>
      <c r="C1" s="21"/>
      <c r="D1" s="21"/>
      <c r="E1" s="21"/>
      <c r="G1" s="21" t="s">
        <v>33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9" ht="7.5" customHeight="1" x14ac:dyDescent="0.25">
      <c r="F2" s="1"/>
    </row>
    <row r="3" spans="1:29" ht="14.25" customHeight="1" x14ac:dyDescent="0.15">
      <c r="A3" s="144" t="s">
        <v>2</v>
      </c>
      <c r="B3" s="137" t="s">
        <v>15</v>
      </c>
      <c r="C3" s="138"/>
      <c r="D3" s="146" t="s">
        <v>26</v>
      </c>
      <c r="E3" s="147"/>
      <c r="F3" s="137" t="s">
        <v>12</v>
      </c>
      <c r="G3" s="148"/>
      <c r="H3" s="137" t="s">
        <v>13</v>
      </c>
      <c r="I3" s="138"/>
      <c r="J3" s="142" t="s">
        <v>31</v>
      </c>
      <c r="K3" s="143"/>
      <c r="L3" s="137" t="s">
        <v>14</v>
      </c>
      <c r="M3" s="138"/>
      <c r="N3" s="58"/>
      <c r="O3" s="137" t="s">
        <v>27</v>
      </c>
      <c r="P3" s="138"/>
      <c r="Q3" s="139" t="s">
        <v>28</v>
      </c>
      <c r="R3" s="140"/>
      <c r="S3" s="141" t="s">
        <v>16</v>
      </c>
      <c r="T3" s="138"/>
      <c r="U3" s="137" t="s">
        <v>17</v>
      </c>
      <c r="V3" s="138"/>
      <c r="W3" s="137" t="s">
        <v>29</v>
      </c>
      <c r="X3" s="138"/>
      <c r="Y3" s="137" t="s">
        <v>19</v>
      </c>
      <c r="Z3" s="138"/>
      <c r="AB3" s="3" t="s">
        <v>0</v>
      </c>
      <c r="AC3" s="4" t="s">
        <v>1</v>
      </c>
    </row>
    <row r="4" spans="1:29" x14ac:dyDescent="0.15">
      <c r="A4" s="145"/>
      <c r="B4" s="59" t="s">
        <v>6</v>
      </c>
      <c r="C4" s="60" t="s">
        <v>7</v>
      </c>
      <c r="D4" s="59" t="s">
        <v>6</v>
      </c>
      <c r="E4" s="60" t="s">
        <v>7</v>
      </c>
      <c r="F4" s="59" t="s">
        <v>3</v>
      </c>
      <c r="G4" s="61" t="s">
        <v>4</v>
      </c>
      <c r="H4" s="59" t="s">
        <v>3</v>
      </c>
      <c r="I4" s="60" t="s">
        <v>5</v>
      </c>
      <c r="J4" s="63" t="s">
        <v>3</v>
      </c>
      <c r="K4" s="69" t="s">
        <v>32</v>
      </c>
      <c r="L4" s="59" t="s">
        <v>3</v>
      </c>
      <c r="M4" s="61" t="s">
        <v>5</v>
      </c>
      <c r="N4" s="62"/>
      <c r="O4" s="63" t="s">
        <v>3</v>
      </c>
      <c r="P4" s="61" t="s">
        <v>24</v>
      </c>
      <c r="Q4" s="64" t="s">
        <v>3</v>
      </c>
      <c r="R4" s="61" t="s">
        <v>5</v>
      </c>
      <c r="S4" s="65" t="s">
        <v>3</v>
      </c>
      <c r="T4" s="60" t="s">
        <v>5</v>
      </c>
      <c r="U4" s="64" t="s">
        <v>3</v>
      </c>
      <c r="V4" s="60" t="s">
        <v>5</v>
      </c>
      <c r="W4" s="64" t="s">
        <v>3</v>
      </c>
      <c r="X4" s="61" t="s">
        <v>5</v>
      </c>
      <c r="Y4" s="66" t="s">
        <v>3</v>
      </c>
      <c r="Z4" s="61" t="s">
        <v>5</v>
      </c>
      <c r="AB4" s="6" t="s">
        <v>8</v>
      </c>
      <c r="AC4" s="7" t="s">
        <v>9</v>
      </c>
    </row>
    <row r="5" spans="1:29" ht="4.5" customHeight="1" x14ac:dyDescent="0.15">
      <c r="A5" s="9"/>
      <c r="C5" s="30"/>
      <c r="E5" s="30"/>
      <c r="G5" s="27"/>
      <c r="I5" s="30"/>
      <c r="J5" s="22"/>
      <c r="K5" s="27"/>
      <c r="M5" s="30"/>
      <c r="N5" s="55"/>
      <c r="O5" s="10"/>
      <c r="P5" s="27"/>
      <c r="Q5" s="31"/>
      <c r="R5" s="30"/>
      <c r="S5" s="39"/>
      <c r="T5" s="30"/>
      <c r="U5" s="39"/>
      <c r="V5" s="30"/>
      <c r="W5" s="44"/>
      <c r="X5" s="45"/>
      <c r="Y5" s="44"/>
      <c r="Z5" s="45"/>
      <c r="AB5" s="11"/>
      <c r="AC5" s="2"/>
    </row>
    <row r="6" spans="1:29" ht="15" customHeight="1" x14ac:dyDescent="0.15">
      <c r="A6" s="12" t="s">
        <v>10</v>
      </c>
      <c r="B6" s="14">
        <v>14</v>
      </c>
      <c r="C6" s="28">
        <v>1262</v>
      </c>
      <c r="D6" s="14" t="s">
        <v>18</v>
      </c>
      <c r="E6" s="28" t="s">
        <v>18</v>
      </c>
      <c r="F6" s="14">
        <v>546</v>
      </c>
      <c r="G6" s="28">
        <v>267154</v>
      </c>
      <c r="H6" s="14">
        <v>313</v>
      </c>
      <c r="I6" s="28">
        <v>118089</v>
      </c>
      <c r="J6" s="14" t="s">
        <v>18</v>
      </c>
      <c r="K6" s="28" t="s">
        <v>18</v>
      </c>
      <c r="L6" s="14">
        <v>77</v>
      </c>
      <c r="M6" s="28">
        <v>31794</v>
      </c>
      <c r="N6" s="56"/>
      <c r="O6" s="38" t="s">
        <v>18</v>
      </c>
      <c r="P6" s="28" t="s">
        <v>18</v>
      </c>
      <c r="Q6" s="32" t="s">
        <v>25</v>
      </c>
      <c r="R6" s="28">
        <v>3164</v>
      </c>
      <c r="S6" s="40">
        <v>1</v>
      </c>
      <c r="T6" s="28">
        <v>78</v>
      </c>
      <c r="U6" s="40">
        <v>1</v>
      </c>
      <c r="V6" s="28">
        <v>81</v>
      </c>
      <c r="W6" s="40" t="s">
        <v>18</v>
      </c>
      <c r="X6" s="28" t="s">
        <v>18</v>
      </c>
      <c r="Y6" s="48">
        <f>S6+U6+W6</f>
        <v>2</v>
      </c>
      <c r="Z6" s="49">
        <f>T6+V6+X6</f>
        <v>159</v>
      </c>
      <c r="AB6" s="10">
        <f>C6+G6+I6+M6++P6+R6+Z6</f>
        <v>421622</v>
      </c>
      <c r="AC6" s="13">
        <v>0</v>
      </c>
    </row>
    <row r="7" spans="1:29" ht="15" customHeight="1" x14ac:dyDescent="0.15">
      <c r="A7" s="12">
        <v>24</v>
      </c>
      <c r="B7" s="14">
        <v>15</v>
      </c>
      <c r="C7" s="28">
        <v>1390</v>
      </c>
      <c r="D7" s="14" t="s">
        <v>18</v>
      </c>
      <c r="E7" s="28" t="s">
        <v>18</v>
      </c>
      <c r="F7" s="14">
        <v>553</v>
      </c>
      <c r="G7" s="28">
        <v>267279</v>
      </c>
      <c r="H7" s="14">
        <v>298</v>
      </c>
      <c r="I7" s="28">
        <v>127560</v>
      </c>
      <c r="J7" s="14" t="s">
        <v>18</v>
      </c>
      <c r="K7" s="28" t="s">
        <v>18</v>
      </c>
      <c r="L7" s="14">
        <v>88</v>
      </c>
      <c r="M7" s="28">
        <v>37914</v>
      </c>
      <c r="N7" s="56"/>
      <c r="O7" s="23" t="s">
        <v>18</v>
      </c>
      <c r="P7" s="28" t="s">
        <v>18</v>
      </c>
      <c r="Q7" s="32">
        <v>45</v>
      </c>
      <c r="R7" s="28">
        <v>5287</v>
      </c>
      <c r="S7" s="40">
        <v>1</v>
      </c>
      <c r="T7" s="28">
        <v>81</v>
      </c>
      <c r="U7" s="40">
        <v>1</v>
      </c>
      <c r="V7" s="28">
        <v>119</v>
      </c>
      <c r="W7" s="40" t="s">
        <v>18</v>
      </c>
      <c r="X7" s="28" t="s">
        <v>18</v>
      </c>
      <c r="Y7" s="48">
        <f>S7+U7+W7</f>
        <v>2</v>
      </c>
      <c r="Z7" s="49">
        <f>T7+V7+X7</f>
        <v>200</v>
      </c>
      <c r="AB7" s="10">
        <f>C7+G7+I7+M7++P7+R7+Z7</f>
        <v>439630</v>
      </c>
      <c r="AC7" s="13">
        <f>(AB7-AB6)/AB6</f>
        <v>4.2711243720678714E-2</v>
      </c>
    </row>
    <row r="8" spans="1:29" ht="15" customHeight="1" x14ac:dyDescent="0.15">
      <c r="A8" s="12">
        <v>25</v>
      </c>
      <c r="B8" s="14">
        <v>16</v>
      </c>
      <c r="C8" s="28">
        <v>1454</v>
      </c>
      <c r="D8" s="14" t="s">
        <v>18</v>
      </c>
      <c r="E8" s="28" t="s">
        <v>18</v>
      </c>
      <c r="F8" s="14">
        <v>559</v>
      </c>
      <c r="G8" s="28">
        <v>264473</v>
      </c>
      <c r="H8" s="14">
        <v>301</v>
      </c>
      <c r="I8" s="28">
        <v>129793</v>
      </c>
      <c r="J8" s="14" t="s">
        <v>18</v>
      </c>
      <c r="K8" s="28" t="s">
        <v>18</v>
      </c>
      <c r="L8" s="14">
        <v>96</v>
      </c>
      <c r="M8" s="28">
        <v>43754</v>
      </c>
      <c r="N8" s="56"/>
      <c r="O8" s="23" t="s">
        <v>18</v>
      </c>
      <c r="P8" s="28" t="s">
        <v>18</v>
      </c>
      <c r="Q8" s="32">
        <v>53</v>
      </c>
      <c r="R8" s="28">
        <v>5186</v>
      </c>
      <c r="S8" s="40">
        <v>1</v>
      </c>
      <c r="T8" s="28">
        <v>98</v>
      </c>
      <c r="U8" s="40">
        <v>1</v>
      </c>
      <c r="V8" s="28">
        <v>211</v>
      </c>
      <c r="W8" s="40" t="s">
        <v>18</v>
      </c>
      <c r="X8" s="28" t="s">
        <v>18</v>
      </c>
      <c r="Y8" s="48">
        <f>S8+U8+W8</f>
        <v>2</v>
      </c>
      <c r="Z8" s="49">
        <f>T8+V8+X8</f>
        <v>309</v>
      </c>
      <c r="AB8" s="10">
        <f>C8+G8+I8+M8++P8+R8+Z8</f>
        <v>444969</v>
      </c>
      <c r="AC8" s="13">
        <f>(AB8-AB7)/AB7</f>
        <v>1.2144303164024293E-2</v>
      </c>
    </row>
    <row r="9" spans="1:29" ht="15" customHeight="1" x14ac:dyDescent="0.15">
      <c r="A9" s="12">
        <v>26</v>
      </c>
      <c r="B9" s="14">
        <v>24</v>
      </c>
      <c r="C9" s="28">
        <v>2061</v>
      </c>
      <c r="D9" s="14" t="s">
        <v>18</v>
      </c>
      <c r="E9" s="28" t="s">
        <v>18</v>
      </c>
      <c r="F9" s="14">
        <v>562</v>
      </c>
      <c r="G9" s="28">
        <v>261910</v>
      </c>
      <c r="H9" s="14">
        <v>299</v>
      </c>
      <c r="I9" s="28">
        <v>126845</v>
      </c>
      <c r="J9" s="14" t="s">
        <v>18</v>
      </c>
      <c r="K9" s="28" t="s">
        <v>18</v>
      </c>
      <c r="L9" s="14">
        <v>102</v>
      </c>
      <c r="M9" s="28">
        <v>46251</v>
      </c>
      <c r="N9" s="56"/>
      <c r="O9" s="23" t="s">
        <v>18</v>
      </c>
      <c r="P9" s="28" t="s">
        <v>18</v>
      </c>
      <c r="Q9" s="32">
        <v>58</v>
      </c>
      <c r="R9" s="28">
        <v>5194</v>
      </c>
      <c r="S9" s="40">
        <v>1</v>
      </c>
      <c r="T9" s="28">
        <v>124</v>
      </c>
      <c r="U9" s="40">
        <v>1</v>
      </c>
      <c r="V9" s="28">
        <v>282</v>
      </c>
      <c r="W9" s="40" t="s">
        <v>18</v>
      </c>
      <c r="X9" s="28" t="s">
        <v>18</v>
      </c>
      <c r="Y9" s="48">
        <f>S9+U9+W9</f>
        <v>2</v>
      </c>
      <c r="Z9" s="49">
        <f>T9+V9+X9</f>
        <v>406</v>
      </c>
      <c r="AB9" s="10">
        <f>C9+G9+I9+M9++P9+R9+Z9</f>
        <v>442667</v>
      </c>
      <c r="AC9" s="13">
        <f>(AB9-AB8)/AB8</f>
        <v>-5.1733941016115729E-3</v>
      </c>
    </row>
    <row r="10" spans="1:29" ht="15" customHeight="1" x14ac:dyDescent="0.15">
      <c r="A10" s="12">
        <v>27</v>
      </c>
      <c r="B10" s="14">
        <v>23</v>
      </c>
      <c r="C10" s="28">
        <v>2683</v>
      </c>
      <c r="D10" s="14" t="s">
        <v>18</v>
      </c>
      <c r="E10" s="28" t="s">
        <v>18</v>
      </c>
      <c r="F10" s="14">
        <v>574</v>
      </c>
      <c r="G10" s="28">
        <v>248680</v>
      </c>
      <c r="H10" s="14">
        <v>307</v>
      </c>
      <c r="I10" s="28">
        <v>124622</v>
      </c>
      <c r="J10" s="14" t="s">
        <v>18</v>
      </c>
      <c r="K10" s="28" t="s">
        <v>18</v>
      </c>
      <c r="L10" s="14">
        <v>98</v>
      </c>
      <c r="M10" s="28">
        <v>47301</v>
      </c>
      <c r="N10" s="56"/>
      <c r="O10" s="23" t="s">
        <v>18</v>
      </c>
      <c r="P10" s="28" t="s">
        <v>18</v>
      </c>
      <c r="Q10" s="32">
        <v>55</v>
      </c>
      <c r="R10" s="28">
        <v>6269</v>
      </c>
      <c r="S10" s="40">
        <v>1</v>
      </c>
      <c r="T10" s="28">
        <v>139</v>
      </c>
      <c r="U10" s="40">
        <v>1</v>
      </c>
      <c r="V10" s="28">
        <v>287</v>
      </c>
      <c r="W10" s="40" t="s">
        <v>18</v>
      </c>
      <c r="X10" s="28" t="s">
        <v>18</v>
      </c>
      <c r="Y10" s="48">
        <f>S10+U10+W10</f>
        <v>2</v>
      </c>
      <c r="Z10" s="49">
        <f>T10+V10+X10</f>
        <v>426</v>
      </c>
      <c r="AB10" s="10">
        <f>C10+G10+I10+M10++P10+R10+Z10</f>
        <v>429981</v>
      </c>
      <c r="AC10" s="13">
        <f>(AB10-AB9)/AB9</f>
        <v>-2.8658110950217659E-2</v>
      </c>
    </row>
    <row r="11" spans="1:29" ht="15" customHeight="1" x14ac:dyDescent="0.15">
      <c r="A11" s="12">
        <v>28</v>
      </c>
      <c r="B11" s="14">
        <v>28</v>
      </c>
      <c r="C11" s="28">
        <v>4166</v>
      </c>
      <c r="D11" s="14" t="s">
        <v>18</v>
      </c>
      <c r="E11" s="28" t="s">
        <v>18</v>
      </c>
      <c r="F11" s="14">
        <v>576</v>
      </c>
      <c r="G11" s="28">
        <v>242741</v>
      </c>
      <c r="H11" s="14">
        <v>308</v>
      </c>
      <c r="I11" s="28">
        <v>126421</v>
      </c>
      <c r="J11" s="14" t="s">
        <v>18</v>
      </c>
      <c r="K11" s="28" t="s">
        <v>18</v>
      </c>
      <c r="L11" s="14">
        <v>96</v>
      </c>
      <c r="M11" s="28">
        <v>48434</v>
      </c>
      <c r="N11" s="56"/>
      <c r="O11" s="23" t="s">
        <v>18</v>
      </c>
      <c r="P11" s="28" t="s">
        <v>18</v>
      </c>
      <c r="Q11" s="32">
        <v>58</v>
      </c>
      <c r="R11" s="28">
        <v>6858</v>
      </c>
      <c r="S11" s="40">
        <v>1</v>
      </c>
      <c r="T11" s="28">
        <v>153</v>
      </c>
      <c r="U11" s="40">
        <v>1</v>
      </c>
      <c r="V11" s="28">
        <v>307</v>
      </c>
      <c r="W11" s="40" t="s">
        <v>18</v>
      </c>
      <c r="X11" s="28" t="s">
        <v>18</v>
      </c>
      <c r="Y11" s="48">
        <f>S11+U11+W11</f>
        <v>2</v>
      </c>
      <c r="Z11" s="49">
        <f>T11+V11+X11</f>
        <v>460</v>
      </c>
      <c r="AB11" s="10">
        <f>C11+G11+I11+M11++P11+R11+Z11</f>
        <v>429080</v>
      </c>
      <c r="AC11" s="13">
        <f>(AB11-AB10)/AB10</f>
        <v>-2.0954414264816351E-3</v>
      </c>
    </row>
    <row r="12" spans="1:29" ht="15" customHeight="1" x14ac:dyDescent="0.15">
      <c r="A12" s="12">
        <v>29</v>
      </c>
      <c r="B12" s="14">
        <v>48</v>
      </c>
      <c r="C12" s="28">
        <v>6723</v>
      </c>
      <c r="D12" s="14" t="s">
        <v>18</v>
      </c>
      <c r="E12" s="28" t="s">
        <v>18</v>
      </c>
      <c r="F12" s="14">
        <v>691</v>
      </c>
      <c r="G12" s="28">
        <v>276791</v>
      </c>
      <c r="H12" s="14">
        <v>373</v>
      </c>
      <c r="I12" s="28">
        <v>146988</v>
      </c>
      <c r="J12" s="14" t="s">
        <v>18</v>
      </c>
      <c r="K12" s="28" t="s">
        <v>18</v>
      </c>
      <c r="L12" s="14">
        <v>103</v>
      </c>
      <c r="M12" s="28">
        <v>55564</v>
      </c>
      <c r="N12" s="56"/>
      <c r="O12" s="23" t="s">
        <v>18</v>
      </c>
      <c r="P12" s="28" t="s">
        <v>18</v>
      </c>
      <c r="Q12" s="32">
        <v>70</v>
      </c>
      <c r="R12" s="28">
        <v>8490</v>
      </c>
      <c r="S12" s="40">
        <v>1</v>
      </c>
      <c r="T12" s="28">
        <v>147</v>
      </c>
      <c r="U12" s="40">
        <v>1</v>
      </c>
      <c r="V12" s="28">
        <v>330</v>
      </c>
      <c r="W12" s="40" t="s">
        <v>18</v>
      </c>
      <c r="X12" s="28" t="s">
        <v>18</v>
      </c>
      <c r="Y12" s="48">
        <f>S12+U12+W12</f>
        <v>2</v>
      </c>
      <c r="Z12" s="49">
        <f>T12+V12+X12</f>
        <v>477</v>
      </c>
      <c r="AB12" s="10">
        <f>C12+G12+I12+M12++P12+R12+Z12</f>
        <v>495033</v>
      </c>
      <c r="AC12" s="13">
        <f>(AB12-AB11)/AB11</f>
        <v>0.15370793325254031</v>
      </c>
    </row>
    <row r="13" spans="1:29" ht="5.25" customHeight="1" x14ac:dyDescent="0.15">
      <c r="A13" s="12"/>
      <c r="B13" s="14"/>
      <c r="C13" s="28"/>
      <c r="D13" s="14" t="s">
        <v>18</v>
      </c>
      <c r="E13" s="28" t="s">
        <v>18</v>
      </c>
      <c r="F13" s="14"/>
      <c r="G13" s="28"/>
      <c r="H13" s="14"/>
      <c r="I13" s="28"/>
      <c r="J13" s="14" t="s">
        <v>18</v>
      </c>
      <c r="K13" s="28" t="s">
        <v>18</v>
      </c>
      <c r="L13" s="14"/>
      <c r="M13" s="28"/>
      <c r="N13" s="56"/>
      <c r="O13" s="23"/>
      <c r="P13" s="28"/>
      <c r="Q13" s="32"/>
      <c r="R13" s="28"/>
      <c r="S13" s="40"/>
      <c r="T13" s="28"/>
      <c r="U13" s="40"/>
      <c r="V13" s="28"/>
      <c r="W13" s="40"/>
      <c r="X13" s="28"/>
      <c r="Y13" s="50"/>
      <c r="Z13" s="51"/>
      <c r="AB13" s="10"/>
      <c r="AC13" s="13"/>
    </row>
    <row r="14" spans="1:29" ht="15" customHeight="1" x14ac:dyDescent="0.15">
      <c r="A14" s="12">
        <v>30</v>
      </c>
      <c r="B14" s="14">
        <v>69</v>
      </c>
      <c r="C14" s="28">
        <v>8023</v>
      </c>
      <c r="D14" s="14" t="s">
        <v>18</v>
      </c>
      <c r="E14" s="28" t="s">
        <v>18</v>
      </c>
      <c r="F14" s="14">
        <v>690</v>
      </c>
      <c r="G14" s="28">
        <v>290286</v>
      </c>
      <c r="H14" s="14">
        <v>373</v>
      </c>
      <c r="I14" s="28">
        <v>146990</v>
      </c>
      <c r="J14" s="14" t="s">
        <v>18</v>
      </c>
      <c r="K14" s="28" t="s">
        <v>18</v>
      </c>
      <c r="L14" s="14">
        <v>102</v>
      </c>
      <c r="M14" s="28">
        <v>56409</v>
      </c>
      <c r="N14" s="56"/>
      <c r="O14" s="23" t="s">
        <v>18</v>
      </c>
      <c r="P14" s="28" t="s">
        <v>18</v>
      </c>
      <c r="Q14" s="32">
        <v>79</v>
      </c>
      <c r="R14" s="28">
        <v>9047</v>
      </c>
      <c r="S14" s="40">
        <v>1</v>
      </c>
      <c r="T14" s="28">
        <v>147</v>
      </c>
      <c r="U14" s="40">
        <v>1</v>
      </c>
      <c r="V14" s="28">
        <v>352</v>
      </c>
      <c r="W14" s="40" t="s">
        <v>18</v>
      </c>
      <c r="X14" s="28" t="s">
        <v>18</v>
      </c>
      <c r="Y14" s="48">
        <f>S14+U14+W14</f>
        <v>2</v>
      </c>
      <c r="Z14" s="49">
        <f>T14+V14+X14</f>
        <v>499</v>
      </c>
      <c r="AB14" s="10">
        <f>C14+G14+I14+M14++P14+R14+Z14</f>
        <v>511254</v>
      </c>
      <c r="AC14" s="13">
        <f>(AB14-AB12)/AB12</f>
        <v>3.2767512468865709E-2</v>
      </c>
    </row>
    <row r="15" spans="1:29" ht="15" customHeight="1" x14ac:dyDescent="0.15">
      <c r="A15" s="12">
        <v>31</v>
      </c>
      <c r="B15" s="14">
        <v>74</v>
      </c>
      <c r="C15" s="28">
        <v>7983</v>
      </c>
      <c r="D15" s="14" t="s">
        <v>18</v>
      </c>
      <c r="E15" s="28" t="s">
        <v>18</v>
      </c>
      <c r="F15" s="14">
        <v>689</v>
      </c>
      <c r="G15" s="28">
        <v>302645</v>
      </c>
      <c r="H15" s="14">
        <v>372</v>
      </c>
      <c r="I15" s="28">
        <v>142112</v>
      </c>
      <c r="J15" s="14" t="s">
        <v>18</v>
      </c>
      <c r="K15" s="28" t="s">
        <v>18</v>
      </c>
      <c r="L15" s="14">
        <v>100</v>
      </c>
      <c r="M15" s="28">
        <v>57852</v>
      </c>
      <c r="N15" s="56"/>
      <c r="O15" s="23" t="s">
        <v>18</v>
      </c>
      <c r="P15" s="28" t="s">
        <v>18</v>
      </c>
      <c r="Q15" s="32">
        <v>94</v>
      </c>
      <c r="R15" s="28">
        <v>9871</v>
      </c>
      <c r="S15" s="40">
        <v>1</v>
      </c>
      <c r="T15" s="28">
        <v>151</v>
      </c>
      <c r="U15" s="40">
        <v>1</v>
      </c>
      <c r="V15" s="28">
        <v>374</v>
      </c>
      <c r="W15" s="40" t="s">
        <v>18</v>
      </c>
      <c r="X15" s="28" t="s">
        <v>18</v>
      </c>
      <c r="Y15" s="48">
        <f>S15+U15+W15</f>
        <v>2</v>
      </c>
      <c r="Z15" s="49">
        <f>T15+V15+X15</f>
        <v>525</v>
      </c>
      <c r="AB15" s="10">
        <f>C15+G15+I15+M15++P15+R15+Z15</f>
        <v>520988</v>
      </c>
      <c r="AC15" s="13">
        <f>(AB15-AB14)/AB14</f>
        <v>1.9039459837967038E-2</v>
      </c>
    </row>
    <row r="16" spans="1:29" ht="15" customHeight="1" x14ac:dyDescent="0.15">
      <c r="A16" s="12">
        <v>32</v>
      </c>
      <c r="B16" s="14">
        <v>76</v>
      </c>
      <c r="C16" s="28">
        <v>8398</v>
      </c>
      <c r="D16" s="14" t="s">
        <v>18</v>
      </c>
      <c r="E16" s="28" t="s">
        <v>18</v>
      </c>
      <c r="F16" s="14">
        <v>688</v>
      </c>
      <c r="G16" s="28">
        <v>312605</v>
      </c>
      <c r="H16" s="14">
        <v>368</v>
      </c>
      <c r="I16" s="28">
        <v>133519</v>
      </c>
      <c r="J16" s="14" t="s">
        <v>18</v>
      </c>
      <c r="K16" s="28" t="s">
        <v>18</v>
      </c>
      <c r="L16" s="14">
        <v>99</v>
      </c>
      <c r="M16" s="28">
        <v>59218</v>
      </c>
      <c r="N16" s="56"/>
      <c r="O16" s="23" t="s">
        <v>18</v>
      </c>
      <c r="P16" s="28" t="s">
        <v>18</v>
      </c>
      <c r="Q16" s="32">
        <v>95</v>
      </c>
      <c r="R16" s="28">
        <v>9136</v>
      </c>
      <c r="S16" s="40">
        <v>1</v>
      </c>
      <c r="T16" s="28">
        <v>157</v>
      </c>
      <c r="U16" s="40">
        <v>1</v>
      </c>
      <c r="V16" s="28">
        <v>386</v>
      </c>
      <c r="W16" s="40" t="s">
        <v>18</v>
      </c>
      <c r="X16" s="28" t="s">
        <v>18</v>
      </c>
      <c r="Y16" s="48">
        <f>S16+U16+W16</f>
        <v>2</v>
      </c>
      <c r="Z16" s="49">
        <f>T16+V16+X16</f>
        <v>543</v>
      </c>
      <c r="AB16" s="10">
        <f>C16+G16+I16+M16++P16+R16+Z16</f>
        <v>523419</v>
      </c>
      <c r="AC16" s="13">
        <f>(AB16-AB15)/AB15</f>
        <v>4.6661343447449849E-3</v>
      </c>
    </row>
    <row r="17" spans="1:29" ht="15" customHeight="1" thickBot="1" x14ac:dyDescent="0.2">
      <c r="A17" s="12">
        <v>33</v>
      </c>
      <c r="B17" s="14">
        <v>82</v>
      </c>
      <c r="C17" s="28">
        <v>8415</v>
      </c>
      <c r="D17" s="14" t="s">
        <v>18</v>
      </c>
      <c r="E17" s="28" t="s">
        <v>18</v>
      </c>
      <c r="F17" s="14">
        <v>685</v>
      </c>
      <c r="G17" s="28">
        <v>331577</v>
      </c>
      <c r="H17" s="14">
        <v>368</v>
      </c>
      <c r="I17" s="28">
        <v>120812</v>
      </c>
      <c r="J17" s="14" t="s">
        <v>18</v>
      </c>
      <c r="K17" s="28" t="s">
        <v>18</v>
      </c>
      <c r="L17" s="14">
        <v>99</v>
      </c>
      <c r="M17" s="28">
        <v>59434</v>
      </c>
      <c r="N17" s="56"/>
      <c r="O17" s="23" t="s">
        <v>18</v>
      </c>
      <c r="P17" s="28" t="s">
        <v>18</v>
      </c>
      <c r="Q17" s="32">
        <v>93</v>
      </c>
      <c r="R17" s="28">
        <v>9492</v>
      </c>
      <c r="S17" s="40">
        <v>1</v>
      </c>
      <c r="T17" s="28">
        <v>165</v>
      </c>
      <c r="U17" s="40">
        <v>1</v>
      </c>
      <c r="V17" s="28">
        <v>407</v>
      </c>
      <c r="W17" s="40" t="s">
        <v>18</v>
      </c>
      <c r="X17" s="28" t="s">
        <v>18</v>
      </c>
      <c r="Y17" s="48">
        <f>S17+U17+W17</f>
        <v>2</v>
      </c>
      <c r="Z17" s="49">
        <f>T17+V17+X17</f>
        <v>572</v>
      </c>
      <c r="AB17" s="10">
        <f>C17+G17+I17+M17++P17+R17+Z17</f>
        <v>530302</v>
      </c>
      <c r="AC17" s="13">
        <f>(AB17-AB16)/AB16</f>
        <v>1.3150076707188697E-2</v>
      </c>
    </row>
    <row r="18" spans="1:29" ht="15" customHeight="1" thickTop="1" thickBot="1" x14ac:dyDescent="0.2">
      <c r="A18" s="12">
        <v>34</v>
      </c>
      <c r="B18" s="14">
        <v>82</v>
      </c>
      <c r="C18" s="28">
        <v>8764</v>
      </c>
      <c r="D18" s="14" t="s">
        <v>18</v>
      </c>
      <c r="E18" s="28" t="s">
        <v>18</v>
      </c>
      <c r="F18" s="14">
        <v>685</v>
      </c>
      <c r="G18" s="16">
        <v>337041</v>
      </c>
      <c r="H18" s="14">
        <v>365</v>
      </c>
      <c r="I18" s="28">
        <v>119322</v>
      </c>
      <c r="J18" s="14" t="s">
        <v>18</v>
      </c>
      <c r="K18" s="28" t="s">
        <v>18</v>
      </c>
      <c r="L18" s="14">
        <v>95</v>
      </c>
      <c r="M18" s="28">
        <v>60115</v>
      </c>
      <c r="N18" s="56"/>
      <c r="O18" s="23" t="s">
        <v>18</v>
      </c>
      <c r="P18" s="28" t="s">
        <v>18</v>
      </c>
      <c r="Q18" s="32">
        <v>94</v>
      </c>
      <c r="R18" s="28">
        <v>9695</v>
      </c>
      <c r="S18" s="40">
        <v>1</v>
      </c>
      <c r="T18" s="28">
        <v>181</v>
      </c>
      <c r="U18" s="40">
        <v>1</v>
      </c>
      <c r="V18" s="28">
        <v>433</v>
      </c>
      <c r="W18" s="40" t="s">
        <v>18</v>
      </c>
      <c r="X18" s="28" t="s">
        <v>18</v>
      </c>
      <c r="Y18" s="48">
        <f>S18+U18+W18</f>
        <v>2</v>
      </c>
      <c r="Z18" s="49">
        <f>T18+V18+X18</f>
        <v>614</v>
      </c>
      <c r="AB18" s="10">
        <f>C18+G18+I18+M18++P18+R18+Z18</f>
        <v>535551</v>
      </c>
      <c r="AC18" s="13">
        <f>(AB18-AB17)/AB17</f>
        <v>9.8981335163736885E-3</v>
      </c>
    </row>
    <row r="19" spans="1:29" ht="15" customHeight="1" thickTop="1" thickBot="1" x14ac:dyDescent="0.2">
      <c r="A19" s="12">
        <v>35</v>
      </c>
      <c r="B19" s="14">
        <v>88</v>
      </c>
      <c r="C19" s="28">
        <v>9505</v>
      </c>
      <c r="D19" s="14" t="s">
        <v>18</v>
      </c>
      <c r="E19" s="28" t="s">
        <v>18</v>
      </c>
      <c r="F19" s="14">
        <v>685</v>
      </c>
      <c r="G19" s="28">
        <v>327628</v>
      </c>
      <c r="H19" s="14">
        <v>364</v>
      </c>
      <c r="I19" s="28">
        <v>134593</v>
      </c>
      <c r="J19" s="14" t="s">
        <v>18</v>
      </c>
      <c r="K19" s="28" t="s">
        <v>18</v>
      </c>
      <c r="L19" s="14">
        <v>97</v>
      </c>
      <c r="M19" s="28">
        <v>60219</v>
      </c>
      <c r="N19" s="56"/>
      <c r="O19" s="23" t="s">
        <v>18</v>
      </c>
      <c r="P19" s="28" t="s">
        <v>18</v>
      </c>
      <c r="Q19" s="32">
        <v>97</v>
      </c>
      <c r="R19" s="28">
        <v>9915</v>
      </c>
      <c r="S19" s="40">
        <v>1</v>
      </c>
      <c r="T19" s="28">
        <v>176</v>
      </c>
      <c r="U19" s="40">
        <v>1</v>
      </c>
      <c r="V19" s="28">
        <v>438</v>
      </c>
      <c r="W19" s="40" t="s">
        <v>18</v>
      </c>
      <c r="X19" s="28" t="s">
        <v>18</v>
      </c>
      <c r="Y19" s="48">
        <f>S19+U19+W19</f>
        <v>2</v>
      </c>
      <c r="Z19" s="49">
        <f>T19+V19+X19</f>
        <v>614</v>
      </c>
      <c r="AB19" s="10">
        <f>C19+G19+I19+M19++P19+R19+Z19</f>
        <v>542474</v>
      </c>
      <c r="AC19" s="13">
        <f>(AB19-AB18)/AB18</f>
        <v>1.2926873444359175E-2</v>
      </c>
    </row>
    <row r="20" spans="1:29" ht="15" customHeight="1" thickTop="1" thickBot="1" x14ac:dyDescent="0.2">
      <c r="A20" s="12">
        <v>36</v>
      </c>
      <c r="B20" s="14">
        <v>86</v>
      </c>
      <c r="C20" s="28">
        <v>9533</v>
      </c>
      <c r="D20" s="14" t="s">
        <v>18</v>
      </c>
      <c r="E20" s="28" t="s">
        <v>18</v>
      </c>
      <c r="F20" s="14">
        <v>685</v>
      </c>
      <c r="G20" s="28">
        <v>314059</v>
      </c>
      <c r="H20" s="14">
        <v>364</v>
      </c>
      <c r="I20" s="28">
        <v>160405</v>
      </c>
      <c r="J20" s="14" t="s">
        <v>18</v>
      </c>
      <c r="K20" s="28" t="s">
        <v>18</v>
      </c>
      <c r="L20" s="14">
        <v>97</v>
      </c>
      <c r="M20" s="28">
        <v>57804</v>
      </c>
      <c r="N20" s="56"/>
      <c r="O20" s="23" t="s">
        <v>18</v>
      </c>
      <c r="P20" s="28" t="s">
        <v>18</v>
      </c>
      <c r="Q20" s="32">
        <v>92</v>
      </c>
      <c r="R20" s="28">
        <v>9585</v>
      </c>
      <c r="S20" s="40">
        <v>1</v>
      </c>
      <c r="T20" s="28">
        <v>174</v>
      </c>
      <c r="U20" s="40">
        <v>1</v>
      </c>
      <c r="V20" s="28">
        <v>444</v>
      </c>
      <c r="W20" s="40" t="s">
        <v>18</v>
      </c>
      <c r="X20" s="28" t="s">
        <v>18</v>
      </c>
      <c r="Y20" s="48">
        <f>S20+U20+W20</f>
        <v>2</v>
      </c>
      <c r="Z20" s="49">
        <f>T20+V20+X20</f>
        <v>618</v>
      </c>
      <c r="AB20" s="19">
        <f>C20+G20+I20+M20++P20+R20+Z20</f>
        <v>552004</v>
      </c>
      <c r="AC20" s="18">
        <f>(AB20-AB19)/AB19</f>
        <v>1.7567662228973185E-2</v>
      </c>
    </row>
    <row r="21" spans="1:29" ht="15" customHeight="1" thickTop="1" thickBot="1" x14ac:dyDescent="0.2">
      <c r="A21" s="12">
        <v>37</v>
      </c>
      <c r="B21" s="14">
        <v>87</v>
      </c>
      <c r="C21" s="28">
        <v>9808</v>
      </c>
      <c r="D21" s="14" t="s">
        <v>18</v>
      </c>
      <c r="E21" s="28" t="s">
        <v>18</v>
      </c>
      <c r="F21" s="14">
        <v>682</v>
      </c>
      <c r="G21" s="28">
        <v>298102</v>
      </c>
      <c r="H21" s="14">
        <v>365</v>
      </c>
      <c r="I21" s="16">
        <v>173586</v>
      </c>
      <c r="J21" s="14" t="s">
        <v>18</v>
      </c>
      <c r="K21" s="28" t="s">
        <v>18</v>
      </c>
      <c r="L21" s="14">
        <v>96</v>
      </c>
      <c r="M21" s="28">
        <v>60232</v>
      </c>
      <c r="N21" s="56"/>
      <c r="O21" s="23" t="s">
        <v>18</v>
      </c>
      <c r="P21" s="28" t="s">
        <v>18</v>
      </c>
      <c r="Q21" s="32">
        <v>93</v>
      </c>
      <c r="R21" s="28">
        <v>9164</v>
      </c>
      <c r="S21" s="40">
        <v>1</v>
      </c>
      <c r="T21" s="28">
        <v>179</v>
      </c>
      <c r="U21" s="40">
        <v>1</v>
      </c>
      <c r="V21" s="28">
        <v>468</v>
      </c>
      <c r="W21" s="40" t="s">
        <v>18</v>
      </c>
      <c r="X21" s="28" t="s">
        <v>18</v>
      </c>
      <c r="Y21" s="48">
        <f>S21+U21+W21</f>
        <v>2</v>
      </c>
      <c r="Z21" s="49">
        <f>T21+V21+X21</f>
        <v>647</v>
      </c>
      <c r="AB21" s="10">
        <f>C21+G21+I21+M21++P21+R21+Z21</f>
        <v>551539</v>
      </c>
      <c r="AC21" s="13">
        <f>(AB21-AB20)/AB20</f>
        <v>-8.4238520010724563E-4</v>
      </c>
    </row>
    <row r="22" spans="1:29" ht="15" customHeight="1" thickTop="1" thickBot="1" x14ac:dyDescent="0.2">
      <c r="A22" s="12">
        <v>38</v>
      </c>
      <c r="B22" s="14">
        <v>87</v>
      </c>
      <c r="C22" s="28">
        <v>10247</v>
      </c>
      <c r="D22" s="14" t="s">
        <v>18</v>
      </c>
      <c r="E22" s="28" t="s">
        <v>18</v>
      </c>
      <c r="F22" s="14">
        <v>679</v>
      </c>
      <c r="G22" s="28">
        <v>286860</v>
      </c>
      <c r="H22" s="14">
        <v>363</v>
      </c>
      <c r="I22" s="28">
        <v>168445</v>
      </c>
      <c r="J22" s="14" t="s">
        <v>18</v>
      </c>
      <c r="K22" s="28" t="s">
        <v>18</v>
      </c>
      <c r="L22" s="14">
        <v>97</v>
      </c>
      <c r="M22" s="28">
        <v>71900</v>
      </c>
      <c r="N22" s="56"/>
      <c r="O22" s="23" t="s">
        <v>18</v>
      </c>
      <c r="P22" s="28" t="s">
        <v>18</v>
      </c>
      <c r="Q22" s="32">
        <v>95</v>
      </c>
      <c r="R22" s="28">
        <v>9767</v>
      </c>
      <c r="S22" s="40">
        <v>1</v>
      </c>
      <c r="T22" s="28">
        <v>183</v>
      </c>
      <c r="U22" s="40">
        <v>1</v>
      </c>
      <c r="V22" s="28">
        <v>478</v>
      </c>
      <c r="W22" s="40" t="s">
        <v>18</v>
      </c>
      <c r="X22" s="28" t="s">
        <v>18</v>
      </c>
      <c r="Y22" s="48">
        <f>S22+U22+W22</f>
        <v>2</v>
      </c>
      <c r="Z22" s="49">
        <f>T22+V22+X22</f>
        <v>661</v>
      </c>
      <c r="AB22" s="10">
        <f>C22+G22+I22+M22++P22+R22+Z22</f>
        <v>547880</v>
      </c>
      <c r="AC22" s="13">
        <f>(AB22-AB21)/AB21</f>
        <v>-6.6341636765487122E-3</v>
      </c>
    </row>
    <row r="23" spans="1:29" ht="15" customHeight="1" thickTop="1" thickBot="1" x14ac:dyDescent="0.2">
      <c r="A23" s="12">
        <v>39</v>
      </c>
      <c r="B23" s="14">
        <v>88</v>
      </c>
      <c r="C23" s="28">
        <v>11424</v>
      </c>
      <c r="D23" s="14" t="s">
        <v>18</v>
      </c>
      <c r="E23" s="28" t="s">
        <v>18</v>
      </c>
      <c r="F23" s="14">
        <v>678</v>
      </c>
      <c r="G23" s="28">
        <v>272605</v>
      </c>
      <c r="H23" s="14">
        <v>365</v>
      </c>
      <c r="I23" s="28">
        <v>162210</v>
      </c>
      <c r="J23" s="14" t="s">
        <v>18</v>
      </c>
      <c r="K23" s="28" t="s">
        <v>18</v>
      </c>
      <c r="L23" s="14">
        <v>101</v>
      </c>
      <c r="M23" s="28">
        <v>87472</v>
      </c>
      <c r="N23" s="56"/>
      <c r="O23" s="23" t="s">
        <v>18</v>
      </c>
      <c r="P23" s="28" t="s">
        <v>18</v>
      </c>
      <c r="Q23" s="32">
        <v>94</v>
      </c>
      <c r="R23" s="28">
        <v>9872</v>
      </c>
      <c r="S23" s="40">
        <v>1</v>
      </c>
      <c r="T23" s="28">
        <v>187</v>
      </c>
      <c r="U23" s="23">
        <v>1</v>
      </c>
      <c r="V23" s="16">
        <v>489</v>
      </c>
      <c r="W23" s="40" t="s">
        <v>18</v>
      </c>
      <c r="X23" s="28" t="s">
        <v>18</v>
      </c>
      <c r="Y23" s="48">
        <f>S23+U23+W23</f>
        <v>2</v>
      </c>
      <c r="Z23" s="49">
        <f>T23+V23+X23</f>
        <v>676</v>
      </c>
      <c r="AB23" s="10">
        <f>C23+G23+I23+M23++P23+R23+Z23</f>
        <v>544259</v>
      </c>
      <c r="AC23" s="13">
        <f>(AB23-AB22)/AB22</f>
        <v>-6.6091114842666276E-3</v>
      </c>
    </row>
    <row r="24" spans="1:29" ht="5.25" customHeight="1" thickTop="1" x14ac:dyDescent="0.15">
      <c r="A24" s="12"/>
      <c r="B24" s="14"/>
      <c r="C24" s="28"/>
      <c r="D24" s="14"/>
      <c r="E24" s="28"/>
      <c r="F24" s="14"/>
      <c r="G24" s="28"/>
      <c r="H24" s="14"/>
      <c r="I24" s="28"/>
      <c r="J24" s="14"/>
      <c r="K24" s="28"/>
      <c r="L24" s="14"/>
      <c r="M24" s="28"/>
      <c r="N24" s="56"/>
      <c r="O24" s="23"/>
      <c r="P24" s="28"/>
      <c r="Q24" s="32"/>
      <c r="R24" s="28"/>
      <c r="S24" s="40"/>
      <c r="T24" s="28"/>
      <c r="U24" s="40"/>
      <c r="V24" s="28"/>
      <c r="W24" s="40"/>
      <c r="X24" s="28"/>
      <c r="Y24" s="50"/>
      <c r="Z24" s="51"/>
      <c r="AB24" s="10"/>
      <c r="AC24" s="13"/>
    </row>
    <row r="25" spans="1:29" ht="15" customHeight="1" x14ac:dyDescent="0.15">
      <c r="A25" s="12">
        <v>40</v>
      </c>
      <c r="B25" s="14">
        <v>98</v>
      </c>
      <c r="C25" s="28">
        <v>12346</v>
      </c>
      <c r="D25" s="14" t="s">
        <v>18</v>
      </c>
      <c r="E25" s="28" t="s">
        <v>18</v>
      </c>
      <c r="F25" s="14">
        <v>675</v>
      </c>
      <c r="G25" s="28">
        <v>259844</v>
      </c>
      <c r="H25" s="14">
        <v>363</v>
      </c>
      <c r="I25" s="28">
        <v>154083</v>
      </c>
      <c r="J25" s="14" t="s">
        <v>18</v>
      </c>
      <c r="K25" s="28" t="s">
        <v>18</v>
      </c>
      <c r="L25" s="14">
        <v>101</v>
      </c>
      <c r="M25" s="28">
        <v>99114</v>
      </c>
      <c r="N25" s="56"/>
      <c r="O25" s="23" t="s">
        <v>18</v>
      </c>
      <c r="P25" s="28" t="s">
        <v>18</v>
      </c>
      <c r="Q25" s="32">
        <v>98</v>
      </c>
      <c r="R25" s="28">
        <v>10399</v>
      </c>
      <c r="S25" s="40">
        <v>1</v>
      </c>
      <c r="T25" s="28">
        <v>177</v>
      </c>
      <c r="U25" s="40">
        <v>1</v>
      </c>
      <c r="V25" s="28">
        <v>478</v>
      </c>
      <c r="W25" s="40">
        <v>1</v>
      </c>
      <c r="X25" s="28">
        <v>66</v>
      </c>
      <c r="Y25" s="48">
        <f>S25+U25+W25</f>
        <v>3</v>
      </c>
      <c r="Z25" s="49">
        <f>T25+V25+X25</f>
        <v>721</v>
      </c>
      <c r="AB25" s="10">
        <f>C25+G25+I25+M25++P25+R25+Z25</f>
        <v>536507</v>
      </c>
      <c r="AC25" s="13">
        <f>(AB25-AB23)/AB23</f>
        <v>-1.4243218761655756E-2</v>
      </c>
    </row>
    <row r="26" spans="1:29" ht="15" customHeight="1" thickBot="1" x14ac:dyDescent="0.2">
      <c r="A26" s="12">
        <v>41</v>
      </c>
      <c r="B26" s="14">
        <v>104</v>
      </c>
      <c r="C26" s="28">
        <v>12535</v>
      </c>
      <c r="D26" s="14" t="s">
        <v>18</v>
      </c>
      <c r="E26" s="28" t="s">
        <v>18</v>
      </c>
      <c r="F26" s="14">
        <v>670</v>
      </c>
      <c r="G26" s="28">
        <v>247258</v>
      </c>
      <c r="H26" s="14">
        <v>360</v>
      </c>
      <c r="I26" s="28">
        <v>149549</v>
      </c>
      <c r="J26" s="14" t="s">
        <v>18</v>
      </c>
      <c r="K26" s="28" t="s">
        <v>18</v>
      </c>
      <c r="L26" s="14">
        <v>103</v>
      </c>
      <c r="M26" s="28">
        <v>101340</v>
      </c>
      <c r="N26" s="56"/>
      <c r="O26" s="23" t="s">
        <v>18</v>
      </c>
      <c r="P26" s="28" t="s">
        <v>18</v>
      </c>
      <c r="Q26" s="32">
        <v>93</v>
      </c>
      <c r="R26" s="28">
        <v>10723</v>
      </c>
      <c r="S26" s="40">
        <v>1</v>
      </c>
      <c r="T26" s="28">
        <v>184</v>
      </c>
      <c r="U26" s="40">
        <v>1</v>
      </c>
      <c r="V26" s="28">
        <v>473</v>
      </c>
      <c r="W26" s="40">
        <v>2</v>
      </c>
      <c r="X26" s="28">
        <v>158</v>
      </c>
      <c r="Y26" s="48">
        <f>S26+U26+W26</f>
        <v>4</v>
      </c>
      <c r="Z26" s="49">
        <f>T26+V26+X26</f>
        <v>815</v>
      </c>
      <c r="AB26" s="10">
        <f>C26+G26+I26+M26++P26+R26+Z26</f>
        <v>522220</v>
      </c>
      <c r="AC26" s="13">
        <f>(AB26-AB25)/AB25</f>
        <v>-2.662966186834468E-2</v>
      </c>
    </row>
    <row r="27" spans="1:29" ht="15" customHeight="1" thickTop="1" thickBot="1" x14ac:dyDescent="0.2">
      <c r="A27" s="12">
        <v>42</v>
      </c>
      <c r="B27" s="14">
        <v>110</v>
      </c>
      <c r="C27" s="28">
        <v>13029</v>
      </c>
      <c r="D27" s="14" t="s">
        <v>18</v>
      </c>
      <c r="E27" s="28" t="s">
        <v>18</v>
      </c>
      <c r="F27" s="14">
        <v>669</v>
      </c>
      <c r="G27" s="28">
        <v>234602</v>
      </c>
      <c r="H27" s="14">
        <v>355</v>
      </c>
      <c r="I27" s="28">
        <v>143230</v>
      </c>
      <c r="J27" s="14" t="s">
        <v>18</v>
      </c>
      <c r="K27" s="28" t="s">
        <v>18</v>
      </c>
      <c r="L27" s="14">
        <v>106</v>
      </c>
      <c r="M27" s="16">
        <v>102188</v>
      </c>
      <c r="N27" s="56"/>
      <c r="O27" s="23" t="s">
        <v>18</v>
      </c>
      <c r="P27" s="28" t="s">
        <v>18</v>
      </c>
      <c r="Q27" s="38">
        <v>93</v>
      </c>
      <c r="R27" s="16">
        <v>10891</v>
      </c>
      <c r="S27" s="40">
        <v>1</v>
      </c>
      <c r="T27" s="28">
        <v>184</v>
      </c>
      <c r="U27" s="40">
        <v>1</v>
      </c>
      <c r="V27" s="28">
        <v>299</v>
      </c>
      <c r="W27" s="40">
        <v>2</v>
      </c>
      <c r="X27" s="28">
        <v>223</v>
      </c>
      <c r="Y27" s="48">
        <f>S27+U27+W27</f>
        <v>4</v>
      </c>
      <c r="Z27" s="49">
        <f>T27+V27+X27</f>
        <v>706</v>
      </c>
      <c r="AB27" s="10">
        <f>C27+G27+I27+M27++P27+R27+Z27</f>
        <v>504646</v>
      </c>
      <c r="AC27" s="13">
        <f>(AB27-AB26)/AB26</f>
        <v>-3.3652483627589908E-2</v>
      </c>
    </row>
    <row r="28" spans="1:29" ht="15" customHeight="1" thickTop="1" x14ac:dyDescent="0.15">
      <c r="A28" s="12">
        <v>43</v>
      </c>
      <c r="B28" s="14">
        <v>116</v>
      </c>
      <c r="C28" s="28">
        <v>13844</v>
      </c>
      <c r="D28" s="14" t="s">
        <v>18</v>
      </c>
      <c r="E28" s="28" t="s">
        <v>18</v>
      </c>
      <c r="F28" s="14">
        <v>660</v>
      </c>
      <c r="G28" s="28">
        <v>222925</v>
      </c>
      <c r="H28" s="14">
        <v>342</v>
      </c>
      <c r="I28" s="28">
        <v>136561</v>
      </c>
      <c r="J28" s="14" t="s">
        <v>18</v>
      </c>
      <c r="K28" s="28" t="s">
        <v>18</v>
      </c>
      <c r="L28" s="14">
        <v>108</v>
      </c>
      <c r="M28" s="28">
        <v>101162</v>
      </c>
      <c r="N28" s="56"/>
      <c r="O28" s="23" t="s">
        <v>18</v>
      </c>
      <c r="P28" s="28" t="s">
        <v>18</v>
      </c>
      <c r="Q28" s="32">
        <v>93</v>
      </c>
      <c r="R28" s="28">
        <v>10515</v>
      </c>
      <c r="S28" s="40">
        <v>1</v>
      </c>
      <c r="T28" s="28">
        <v>176</v>
      </c>
      <c r="U28" s="40">
        <v>1</v>
      </c>
      <c r="V28" s="28">
        <v>472</v>
      </c>
      <c r="W28" s="40">
        <v>2</v>
      </c>
      <c r="X28" s="28">
        <v>261</v>
      </c>
      <c r="Y28" s="48">
        <f>S28+U28+W28</f>
        <v>4</v>
      </c>
      <c r="Z28" s="49">
        <f>T28+V28+X28</f>
        <v>909</v>
      </c>
      <c r="AB28" s="10">
        <f>C28+G28+I28+M28++P28+R28+Z28</f>
        <v>485916</v>
      </c>
      <c r="AC28" s="13">
        <f>(AB28-AB27)/AB27</f>
        <v>-3.7115126246913675E-2</v>
      </c>
    </row>
    <row r="29" spans="1:29" ht="15" customHeight="1" x14ac:dyDescent="0.15">
      <c r="A29" s="12">
        <v>44</v>
      </c>
      <c r="B29" s="14">
        <v>121</v>
      </c>
      <c r="C29" s="28">
        <v>14851</v>
      </c>
      <c r="D29" s="14" t="s">
        <v>18</v>
      </c>
      <c r="E29" s="28" t="s">
        <v>18</v>
      </c>
      <c r="F29" s="14">
        <v>651</v>
      </c>
      <c r="G29" s="28">
        <v>209718</v>
      </c>
      <c r="H29" s="14">
        <v>339</v>
      </c>
      <c r="I29" s="28">
        <v>130693</v>
      </c>
      <c r="J29" s="14" t="s">
        <v>18</v>
      </c>
      <c r="K29" s="28" t="s">
        <v>18</v>
      </c>
      <c r="L29" s="14">
        <v>107</v>
      </c>
      <c r="M29" s="28">
        <v>100927</v>
      </c>
      <c r="N29" s="56"/>
      <c r="O29" s="23" t="s">
        <v>18</v>
      </c>
      <c r="P29" s="28" t="s">
        <v>18</v>
      </c>
      <c r="Q29" s="32">
        <v>91</v>
      </c>
      <c r="R29" s="28">
        <v>10307</v>
      </c>
      <c r="S29" s="40">
        <v>1</v>
      </c>
      <c r="T29" s="28">
        <v>190</v>
      </c>
      <c r="U29" s="40">
        <v>1</v>
      </c>
      <c r="V29" s="28">
        <v>444</v>
      </c>
      <c r="W29" s="40">
        <v>2</v>
      </c>
      <c r="X29" s="28">
        <v>300</v>
      </c>
      <c r="Y29" s="48">
        <f>S29+U29+W29</f>
        <v>4</v>
      </c>
      <c r="Z29" s="49">
        <f>T29+V29+X29</f>
        <v>934</v>
      </c>
      <c r="AB29" s="10">
        <f>C29+G29+I29+M29++P29+R29+Z29</f>
        <v>467430</v>
      </c>
      <c r="AC29" s="13">
        <f>(AB29-AB28)/AB28</f>
        <v>-3.8043612476230462E-2</v>
      </c>
    </row>
    <row r="30" spans="1:29" ht="15" customHeight="1" thickBot="1" x14ac:dyDescent="0.2">
      <c r="A30" s="12">
        <v>45</v>
      </c>
      <c r="B30" s="14">
        <v>147</v>
      </c>
      <c r="C30" s="28">
        <v>15993</v>
      </c>
      <c r="D30" s="14" t="s">
        <v>18</v>
      </c>
      <c r="E30" s="28" t="s">
        <v>18</v>
      </c>
      <c r="F30" s="14">
        <v>645</v>
      </c>
      <c r="G30" s="28">
        <v>199592</v>
      </c>
      <c r="H30" s="14">
        <v>331</v>
      </c>
      <c r="I30" s="28">
        <v>123057</v>
      </c>
      <c r="J30" s="14" t="s">
        <v>18</v>
      </c>
      <c r="K30" s="28" t="s">
        <v>18</v>
      </c>
      <c r="L30" s="14">
        <v>107</v>
      </c>
      <c r="M30" s="28">
        <v>99699</v>
      </c>
      <c r="N30" s="56"/>
      <c r="O30" s="23" t="s">
        <v>18</v>
      </c>
      <c r="P30" s="28" t="s">
        <v>18</v>
      </c>
      <c r="Q30" s="32">
        <v>90</v>
      </c>
      <c r="R30" s="28">
        <v>9419</v>
      </c>
      <c r="S30" s="40">
        <v>1</v>
      </c>
      <c r="T30" s="28">
        <v>192</v>
      </c>
      <c r="U30" s="40">
        <v>1</v>
      </c>
      <c r="V30" s="28">
        <v>433</v>
      </c>
      <c r="W30" s="40">
        <v>2</v>
      </c>
      <c r="X30" s="28">
        <v>314</v>
      </c>
      <c r="Y30" s="48">
        <f>S30+U30+W30</f>
        <v>4</v>
      </c>
      <c r="Z30" s="49">
        <f>T30+V30+X30</f>
        <v>939</v>
      </c>
      <c r="AB30" s="10">
        <f>C30+G30+I30+M30++P30+R30+Z30</f>
        <v>448699</v>
      </c>
      <c r="AC30" s="13">
        <f>(AB30-AB29)/AB29</f>
        <v>-4.007231029245021E-2</v>
      </c>
    </row>
    <row r="31" spans="1:29" ht="15" customHeight="1" thickTop="1" thickBot="1" x14ac:dyDescent="0.2">
      <c r="A31" s="12">
        <v>46</v>
      </c>
      <c r="B31" s="14">
        <v>179</v>
      </c>
      <c r="C31" s="28">
        <v>17413</v>
      </c>
      <c r="D31" s="14" t="s">
        <v>18</v>
      </c>
      <c r="E31" s="28" t="s">
        <v>18</v>
      </c>
      <c r="F31" s="14">
        <v>636</v>
      </c>
      <c r="G31" s="28">
        <v>190001</v>
      </c>
      <c r="H31" s="14">
        <v>320</v>
      </c>
      <c r="I31" s="28">
        <v>117579</v>
      </c>
      <c r="J31" s="14" t="s">
        <v>18</v>
      </c>
      <c r="K31" s="28" t="s">
        <v>18</v>
      </c>
      <c r="L31" s="14">
        <v>107</v>
      </c>
      <c r="M31" s="28">
        <v>98805</v>
      </c>
      <c r="N31" s="56"/>
      <c r="O31" s="23" t="s">
        <v>18</v>
      </c>
      <c r="P31" s="28" t="s">
        <v>18</v>
      </c>
      <c r="Q31" s="32">
        <v>92</v>
      </c>
      <c r="R31" s="28">
        <v>9010</v>
      </c>
      <c r="S31" s="23">
        <v>1</v>
      </c>
      <c r="T31" s="16">
        <v>194</v>
      </c>
      <c r="U31" s="40">
        <v>1</v>
      </c>
      <c r="V31" s="28">
        <v>406</v>
      </c>
      <c r="W31" s="40">
        <v>2</v>
      </c>
      <c r="X31" s="28">
        <v>309</v>
      </c>
      <c r="Y31" s="48">
        <f>S31+U31+W31</f>
        <v>4</v>
      </c>
      <c r="Z31" s="49">
        <f>T31+V31+X31</f>
        <v>909</v>
      </c>
      <c r="AB31" s="10">
        <f>C31+G31+I31+M31++P31+R31+Z31</f>
        <v>433717</v>
      </c>
      <c r="AC31" s="13">
        <f>(AB31-AB30)/AB30</f>
        <v>-3.3389867149247042E-2</v>
      </c>
    </row>
    <row r="32" spans="1:29" ht="15" customHeight="1" thickTop="1" x14ac:dyDescent="0.15">
      <c r="A32" s="12">
        <v>47</v>
      </c>
      <c r="B32" s="14">
        <v>201</v>
      </c>
      <c r="C32" s="28">
        <v>19542</v>
      </c>
      <c r="D32" s="14" t="s">
        <v>18</v>
      </c>
      <c r="E32" s="28" t="s">
        <v>18</v>
      </c>
      <c r="F32" s="14">
        <v>634</v>
      </c>
      <c r="G32" s="28">
        <v>181288</v>
      </c>
      <c r="H32" s="14">
        <v>316</v>
      </c>
      <c r="I32" s="28">
        <v>111316</v>
      </c>
      <c r="J32" s="14" t="s">
        <v>18</v>
      </c>
      <c r="K32" s="28" t="s">
        <v>18</v>
      </c>
      <c r="L32" s="14">
        <v>107</v>
      </c>
      <c r="M32" s="28">
        <v>98346</v>
      </c>
      <c r="N32" s="56"/>
      <c r="O32" s="23" t="s">
        <v>18</v>
      </c>
      <c r="P32" s="28" t="s">
        <v>18</v>
      </c>
      <c r="Q32" s="32">
        <v>96</v>
      </c>
      <c r="R32" s="28">
        <v>9187</v>
      </c>
      <c r="S32" s="40">
        <v>1</v>
      </c>
      <c r="T32" s="28">
        <v>186</v>
      </c>
      <c r="U32" s="40">
        <v>1</v>
      </c>
      <c r="V32" s="28">
        <v>390</v>
      </c>
      <c r="W32" s="40">
        <v>2</v>
      </c>
      <c r="X32" s="28">
        <v>299</v>
      </c>
      <c r="Y32" s="48">
        <f>S32+U32+W32</f>
        <v>4</v>
      </c>
      <c r="Z32" s="49">
        <f>T32+V32+X32</f>
        <v>875</v>
      </c>
      <c r="AB32" s="10">
        <f>C32+G32+I32+M32++P32+R32+Z32</f>
        <v>420554</v>
      </c>
      <c r="AC32" s="13">
        <f>(AB32-AB31)/AB31</f>
        <v>-3.0349283057846475E-2</v>
      </c>
    </row>
    <row r="33" spans="1:29" ht="15" customHeight="1" x14ac:dyDescent="0.15">
      <c r="A33" s="12">
        <v>48</v>
      </c>
      <c r="B33" s="14">
        <v>219</v>
      </c>
      <c r="C33" s="28">
        <v>22482</v>
      </c>
      <c r="D33" s="14" t="s">
        <v>18</v>
      </c>
      <c r="E33" s="28" t="s">
        <v>18</v>
      </c>
      <c r="F33" s="14">
        <v>628</v>
      </c>
      <c r="G33" s="28">
        <v>173125</v>
      </c>
      <c r="H33" s="14">
        <v>316</v>
      </c>
      <c r="I33" s="28">
        <v>106073</v>
      </c>
      <c r="J33" s="14" t="s">
        <v>18</v>
      </c>
      <c r="K33" s="28" t="s">
        <v>18</v>
      </c>
      <c r="L33" s="14">
        <v>107</v>
      </c>
      <c r="M33" s="28">
        <v>96414</v>
      </c>
      <c r="N33" s="56"/>
      <c r="O33" s="23" t="s">
        <v>18</v>
      </c>
      <c r="P33" s="28" t="s">
        <v>18</v>
      </c>
      <c r="Q33" s="32">
        <v>93</v>
      </c>
      <c r="R33" s="28">
        <v>9847</v>
      </c>
      <c r="S33" s="40">
        <v>1</v>
      </c>
      <c r="T33" s="28">
        <v>175</v>
      </c>
      <c r="U33" s="40">
        <v>1</v>
      </c>
      <c r="V33" s="28">
        <v>389</v>
      </c>
      <c r="W33" s="40">
        <v>3</v>
      </c>
      <c r="X33" s="28">
        <v>437</v>
      </c>
      <c r="Y33" s="48">
        <f>S33+U33+W33</f>
        <v>5</v>
      </c>
      <c r="Z33" s="49">
        <f>T33+V33+X33</f>
        <v>1001</v>
      </c>
      <c r="AB33" s="10">
        <f>C33+G33+I33+M33++P33+R33+Z33</f>
        <v>408942</v>
      </c>
      <c r="AC33" s="13">
        <f>(AB33-AB32)/AB32</f>
        <v>-2.7611198561896925E-2</v>
      </c>
    </row>
    <row r="34" spans="1:29" ht="15" customHeight="1" x14ac:dyDescent="0.15">
      <c r="A34" s="12">
        <v>49</v>
      </c>
      <c r="B34" s="14">
        <v>230</v>
      </c>
      <c r="C34" s="28">
        <v>23231</v>
      </c>
      <c r="D34" s="14" t="s">
        <v>18</v>
      </c>
      <c r="E34" s="28" t="s">
        <v>18</v>
      </c>
      <c r="F34" s="14">
        <v>628</v>
      </c>
      <c r="G34" s="28">
        <v>169693</v>
      </c>
      <c r="H34" s="14">
        <v>317</v>
      </c>
      <c r="I34" s="28">
        <v>100532</v>
      </c>
      <c r="J34" s="14" t="s">
        <v>18</v>
      </c>
      <c r="K34" s="28" t="s">
        <v>18</v>
      </c>
      <c r="L34" s="14">
        <v>107</v>
      </c>
      <c r="M34" s="28">
        <v>95668</v>
      </c>
      <c r="N34" s="56"/>
      <c r="O34" s="23" t="s">
        <v>18</v>
      </c>
      <c r="P34" s="28" t="s">
        <v>18</v>
      </c>
      <c r="Q34" s="32">
        <v>93</v>
      </c>
      <c r="R34" s="28">
        <v>9478</v>
      </c>
      <c r="S34" s="40">
        <v>1</v>
      </c>
      <c r="T34" s="28">
        <v>171</v>
      </c>
      <c r="U34" s="40">
        <v>1</v>
      </c>
      <c r="V34" s="28">
        <v>341</v>
      </c>
      <c r="W34" s="40">
        <v>3</v>
      </c>
      <c r="X34" s="28">
        <v>491</v>
      </c>
      <c r="Y34" s="48">
        <f>S34+U34+W34</f>
        <v>5</v>
      </c>
      <c r="Z34" s="49">
        <f>T34+V34+X34</f>
        <v>1003</v>
      </c>
      <c r="AB34" s="10">
        <f>C34+G34+I34+M34++P34+R34+Z34</f>
        <v>399605</v>
      </c>
      <c r="AC34" s="13">
        <f>(AB34-AB33)/AB33</f>
        <v>-2.2832088658049306E-2</v>
      </c>
    </row>
    <row r="35" spans="1:29" ht="3.75" customHeight="1" x14ac:dyDescent="0.15">
      <c r="A35" s="12"/>
      <c r="B35" s="14"/>
      <c r="C35" s="28"/>
      <c r="D35" s="14"/>
      <c r="E35" s="28"/>
      <c r="F35" s="14"/>
      <c r="G35" s="28"/>
      <c r="H35" s="14"/>
      <c r="I35" s="28"/>
      <c r="J35" s="14"/>
      <c r="K35" s="28"/>
      <c r="L35" s="14"/>
      <c r="M35" s="28"/>
      <c r="N35" s="56"/>
      <c r="O35" s="23"/>
      <c r="P35" s="28"/>
      <c r="Q35" s="32"/>
      <c r="R35" s="28"/>
      <c r="S35" s="40"/>
      <c r="T35" s="28"/>
      <c r="U35" s="40"/>
      <c r="V35" s="28"/>
      <c r="W35" s="40"/>
      <c r="X35" s="28"/>
      <c r="Y35" s="50"/>
      <c r="Z35" s="51"/>
      <c r="AB35" s="10"/>
      <c r="AC35" s="13"/>
    </row>
    <row r="36" spans="1:29" ht="15" customHeight="1" x14ac:dyDescent="0.15">
      <c r="A36" s="12">
        <v>50</v>
      </c>
      <c r="B36" s="14">
        <v>239</v>
      </c>
      <c r="C36" s="28">
        <v>24069</v>
      </c>
      <c r="D36" s="14" t="s">
        <v>18</v>
      </c>
      <c r="E36" s="28" t="s">
        <v>18</v>
      </c>
      <c r="F36" s="14">
        <v>623</v>
      </c>
      <c r="G36" s="28">
        <v>166739</v>
      </c>
      <c r="H36" s="14">
        <v>314</v>
      </c>
      <c r="I36" s="28">
        <v>95106</v>
      </c>
      <c r="J36" s="14" t="s">
        <v>18</v>
      </c>
      <c r="K36" s="28" t="s">
        <v>18</v>
      </c>
      <c r="L36" s="14">
        <v>107</v>
      </c>
      <c r="M36" s="28">
        <v>94035</v>
      </c>
      <c r="N36" s="56"/>
      <c r="O36" s="23" t="s">
        <v>18</v>
      </c>
      <c r="P36" s="28" t="s">
        <v>18</v>
      </c>
      <c r="Q36" s="32">
        <v>89</v>
      </c>
      <c r="R36" s="28">
        <v>9728</v>
      </c>
      <c r="S36" s="40">
        <v>1</v>
      </c>
      <c r="T36" s="28">
        <v>168</v>
      </c>
      <c r="U36" s="40">
        <v>1</v>
      </c>
      <c r="V36" s="28">
        <v>222</v>
      </c>
      <c r="W36" s="40">
        <v>5</v>
      </c>
      <c r="X36" s="28">
        <v>617</v>
      </c>
      <c r="Y36" s="48">
        <f>S36+U36+W36</f>
        <v>7</v>
      </c>
      <c r="Z36" s="49">
        <f>T36+V36+X36</f>
        <v>1007</v>
      </c>
      <c r="AB36" s="10">
        <f>C36+G36+I36+M36++P36+R36+Z36</f>
        <v>390684</v>
      </c>
      <c r="AC36" s="13">
        <f>(AB36-AB34)/AB34</f>
        <v>-2.232454548867006E-2</v>
      </c>
    </row>
    <row r="37" spans="1:29" ht="15" customHeight="1" x14ac:dyDescent="0.15">
      <c r="A37" s="12">
        <v>51</v>
      </c>
      <c r="B37" s="14">
        <v>248</v>
      </c>
      <c r="C37" s="28">
        <v>25662</v>
      </c>
      <c r="D37" s="14" t="s">
        <v>18</v>
      </c>
      <c r="E37" s="28" t="s">
        <v>18</v>
      </c>
      <c r="F37" s="14">
        <v>619</v>
      </c>
      <c r="G37" s="28">
        <v>163285</v>
      </c>
      <c r="H37" s="14">
        <v>314</v>
      </c>
      <c r="I37" s="28">
        <v>92349</v>
      </c>
      <c r="J37" s="14" t="s">
        <v>18</v>
      </c>
      <c r="K37" s="28" t="s">
        <v>18</v>
      </c>
      <c r="L37" s="14">
        <v>108</v>
      </c>
      <c r="M37" s="28">
        <v>92250</v>
      </c>
      <c r="N37" s="56"/>
      <c r="O37" s="23">
        <v>24</v>
      </c>
      <c r="P37" s="28">
        <v>2037</v>
      </c>
      <c r="Q37" s="32">
        <v>67</v>
      </c>
      <c r="R37" s="28">
        <v>6992</v>
      </c>
      <c r="S37" s="40">
        <v>1</v>
      </c>
      <c r="T37" s="28">
        <v>153</v>
      </c>
      <c r="U37" s="40">
        <v>1</v>
      </c>
      <c r="V37" s="28">
        <v>302</v>
      </c>
      <c r="W37" s="40">
        <v>6</v>
      </c>
      <c r="X37" s="28">
        <v>640</v>
      </c>
      <c r="Y37" s="48">
        <f>S37+U37+W37</f>
        <v>8</v>
      </c>
      <c r="Z37" s="49">
        <f>T37+V37+X37</f>
        <v>1095</v>
      </c>
      <c r="AB37" s="10">
        <f>C37+G37+I37+M37++P37+R37+Z37</f>
        <v>383670</v>
      </c>
      <c r="AC37" s="13">
        <f>(AB37-AB36)/AB36</f>
        <v>-1.7953128359492584E-2</v>
      </c>
    </row>
    <row r="38" spans="1:29" ht="15" customHeight="1" x14ac:dyDescent="0.15">
      <c r="A38" s="12">
        <v>52</v>
      </c>
      <c r="B38" s="14">
        <v>254</v>
      </c>
      <c r="C38" s="28">
        <v>27030</v>
      </c>
      <c r="D38" s="14" t="s">
        <v>18</v>
      </c>
      <c r="E38" s="28" t="s">
        <v>18</v>
      </c>
      <c r="F38" s="14">
        <v>615</v>
      </c>
      <c r="G38" s="28">
        <v>160401</v>
      </c>
      <c r="H38" s="14">
        <v>314</v>
      </c>
      <c r="I38" s="28">
        <v>90551</v>
      </c>
      <c r="J38" s="14" t="s">
        <v>18</v>
      </c>
      <c r="K38" s="28" t="s">
        <v>18</v>
      </c>
      <c r="L38" s="14">
        <v>108</v>
      </c>
      <c r="M38" s="28">
        <v>89146</v>
      </c>
      <c r="N38" s="56"/>
      <c r="O38" s="23">
        <v>33</v>
      </c>
      <c r="P38" s="28">
        <v>2856</v>
      </c>
      <c r="Q38" s="32">
        <v>54</v>
      </c>
      <c r="R38" s="28">
        <v>5960</v>
      </c>
      <c r="S38" s="40">
        <v>1</v>
      </c>
      <c r="T38" s="28">
        <v>151</v>
      </c>
      <c r="U38" s="40">
        <v>1</v>
      </c>
      <c r="V38" s="28">
        <v>273</v>
      </c>
      <c r="W38" s="40">
        <v>7</v>
      </c>
      <c r="X38" s="28">
        <v>683</v>
      </c>
      <c r="Y38" s="48">
        <f>S38+U38+W38</f>
        <v>9</v>
      </c>
      <c r="Z38" s="49">
        <f>T38+V38+X38</f>
        <v>1107</v>
      </c>
      <c r="AB38" s="10">
        <f>C38+G38+I38+M38++P38+R38+Z38</f>
        <v>377051</v>
      </c>
      <c r="AC38" s="13">
        <f>(AB38-AB37)/AB37</f>
        <v>-1.7251804936534002E-2</v>
      </c>
    </row>
    <row r="39" spans="1:29" ht="15" customHeight="1" x14ac:dyDescent="0.15">
      <c r="A39" s="12">
        <v>53</v>
      </c>
      <c r="B39" s="14">
        <v>266</v>
      </c>
      <c r="C39" s="28">
        <v>28899</v>
      </c>
      <c r="D39" s="14" t="s">
        <v>18</v>
      </c>
      <c r="E39" s="28" t="s">
        <v>18</v>
      </c>
      <c r="F39" s="14">
        <v>616</v>
      </c>
      <c r="G39" s="28">
        <v>160410</v>
      </c>
      <c r="H39" s="14">
        <v>308</v>
      </c>
      <c r="I39" s="28">
        <v>88329</v>
      </c>
      <c r="J39" s="14" t="s">
        <v>18</v>
      </c>
      <c r="K39" s="28" t="s">
        <v>18</v>
      </c>
      <c r="L39" s="14">
        <v>108</v>
      </c>
      <c r="M39" s="28">
        <v>85520</v>
      </c>
      <c r="N39" s="56"/>
      <c r="O39" s="23">
        <v>35</v>
      </c>
      <c r="P39" s="28">
        <v>3287</v>
      </c>
      <c r="Q39" s="32">
        <v>56</v>
      </c>
      <c r="R39" s="28">
        <v>5119</v>
      </c>
      <c r="S39" s="40">
        <v>1</v>
      </c>
      <c r="T39" s="28">
        <v>141</v>
      </c>
      <c r="U39" s="40">
        <v>1</v>
      </c>
      <c r="V39" s="28">
        <v>249</v>
      </c>
      <c r="W39" s="40">
        <v>8</v>
      </c>
      <c r="X39" s="28">
        <v>723</v>
      </c>
      <c r="Y39" s="48">
        <f>S39+U39+W39</f>
        <v>10</v>
      </c>
      <c r="Z39" s="49">
        <f>T39+V39+X39</f>
        <v>1113</v>
      </c>
      <c r="AB39" s="10">
        <f>C39+G39+I39+M39++P39+R39+Z39</f>
        <v>372677</v>
      </c>
      <c r="AC39" s="13">
        <f>(AB39-AB38)/AB38</f>
        <v>-1.160055271037605E-2</v>
      </c>
    </row>
    <row r="40" spans="1:29" ht="15" customHeight="1" thickBot="1" x14ac:dyDescent="0.2">
      <c r="A40" s="12">
        <v>54</v>
      </c>
      <c r="B40" s="14">
        <v>275</v>
      </c>
      <c r="C40" s="28">
        <v>30642</v>
      </c>
      <c r="D40" s="14" t="s">
        <v>18</v>
      </c>
      <c r="E40" s="28" t="s">
        <v>18</v>
      </c>
      <c r="F40" s="14">
        <v>615</v>
      </c>
      <c r="G40" s="28">
        <v>163058</v>
      </c>
      <c r="H40" s="14">
        <v>307</v>
      </c>
      <c r="I40" s="28">
        <v>83543</v>
      </c>
      <c r="J40" s="14" t="s">
        <v>18</v>
      </c>
      <c r="K40" s="28" t="s">
        <v>18</v>
      </c>
      <c r="L40" s="14">
        <v>108</v>
      </c>
      <c r="M40" s="28">
        <v>83880</v>
      </c>
      <c r="N40" s="56"/>
      <c r="O40" s="23">
        <v>37</v>
      </c>
      <c r="P40" s="28">
        <v>3157</v>
      </c>
      <c r="Q40" s="32">
        <v>53</v>
      </c>
      <c r="R40" s="28">
        <v>4688</v>
      </c>
      <c r="S40" s="40">
        <v>1</v>
      </c>
      <c r="T40" s="28">
        <v>150</v>
      </c>
      <c r="U40" s="40">
        <v>1</v>
      </c>
      <c r="V40" s="28">
        <v>238</v>
      </c>
      <c r="W40" s="40">
        <v>13</v>
      </c>
      <c r="X40" s="28">
        <v>1317</v>
      </c>
      <c r="Y40" s="48">
        <f>S40+U40+W40</f>
        <v>15</v>
      </c>
      <c r="Z40" s="49">
        <f>T40+V40+X40</f>
        <v>1705</v>
      </c>
      <c r="AB40" s="10">
        <f>C40+G40+I40+M40++P40+R40+Z40</f>
        <v>370673</v>
      </c>
      <c r="AC40" s="13">
        <f>(AB40-AB39)/AB39</f>
        <v>-5.3773106470214153E-3</v>
      </c>
    </row>
    <row r="41" spans="1:29" ht="15" customHeight="1" thickTop="1" thickBot="1" x14ac:dyDescent="0.2">
      <c r="A41" s="12">
        <v>55</v>
      </c>
      <c r="B41" s="14">
        <v>281</v>
      </c>
      <c r="C41" s="16">
        <v>31001</v>
      </c>
      <c r="D41" s="14" t="s">
        <v>18</v>
      </c>
      <c r="E41" s="68" t="s">
        <v>18</v>
      </c>
      <c r="F41" s="14">
        <v>613</v>
      </c>
      <c r="G41" s="28">
        <v>163395</v>
      </c>
      <c r="H41" s="14">
        <v>306</v>
      </c>
      <c r="I41" s="28">
        <v>82559</v>
      </c>
      <c r="J41" s="14" t="s">
        <v>18</v>
      </c>
      <c r="K41" s="68" t="s">
        <v>18</v>
      </c>
      <c r="L41" s="14">
        <v>107</v>
      </c>
      <c r="M41" s="28">
        <v>83265</v>
      </c>
      <c r="N41" s="56"/>
      <c r="O41" s="23">
        <v>37</v>
      </c>
      <c r="P41" s="28">
        <v>3155</v>
      </c>
      <c r="Q41" s="32">
        <v>48</v>
      </c>
      <c r="R41" s="28">
        <v>4419</v>
      </c>
      <c r="S41" s="40">
        <v>1</v>
      </c>
      <c r="T41" s="28">
        <v>145</v>
      </c>
      <c r="U41" s="40">
        <v>1</v>
      </c>
      <c r="V41" s="28">
        <v>224</v>
      </c>
      <c r="W41" s="40">
        <v>14</v>
      </c>
      <c r="X41" s="28">
        <v>1414</v>
      </c>
      <c r="Y41" s="48">
        <f>S41+U41+W41</f>
        <v>16</v>
      </c>
      <c r="Z41" s="49">
        <f>T41+V41+X41</f>
        <v>1783</v>
      </c>
      <c r="AB41" s="10">
        <f>C41+G41+I41+M41++P41+R41+Z41</f>
        <v>369577</v>
      </c>
      <c r="AC41" s="13">
        <f>(AB41-AB40)/AB40</f>
        <v>-2.9567840117839714E-3</v>
      </c>
    </row>
    <row r="42" spans="1:29" ht="15" customHeight="1" thickTop="1" x14ac:dyDescent="0.15">
      <c r="A42" s="12">
        <v>56</v>
      </c>
      <c r="B42" s="14">
        <v>291</v>
      </c>
      <c r="C42" s="28">
        <v>30737</v>
      </c>
      <c r="D42" s="14" t="s">
        <v>18</v>
      </c>
      <c r="E42" s="28" t="s">
        <v>18</v>
      </c>
      <c r="F42" s="14">
        <v>612</v>
      </c>
      <c r="G42" s="28">
        <v>164552</v>
      </c>
      <c r="H42" s="14">
        <v>301</v>
      </c>
      <c r="I42" s="28">
        <v>82278</v>
      </c>
      <c r="J42" s="14" t="s">
        <v>18</v>
      </c>
      <c r="K42" s="28" t="s">
        <v>18</v>
      </c>
      <c r="L42" s="14">
        <v>107</v>
      </c>
      <c r="M42" s="28">
        <v>81841</v>
      </c>
      <c r="N42" s="56"/>
      <c r="O42" s="23">
        <v>41</v>
      </c>
      <c r="P42" s="28">
        <v>4168</v>
      </c>
      <c r="Q42" s="32">
        <v>39</v>
      </c>
      <c r="R42" s="28">
        <v>2853</v>
      </c>
      <c r="S42" s="40">
        <v>1</v>
      </c>
      <c r="T42" s="28">
        <v>135</v>
      </c>
      <c r="U42" s="40">
        <v>1</v>
      </c>
      <c r="V42" s="28">
        <v>214</v>
      </c>
      <c r="W42" s="40">
        <v>14</v>
      </c>
      <c r="X42" s="28">
        <v>1434</v>
      </c>
      <c r="Y42" s="48">
        <f>S42+U42+W42</f>
        <v>16</v>
      </c>
      <c r="Z42" s="49">
        <f>T42+V42+X42</f>
        <v>1783</v>
      </c>
      <c r="AB42" s="10">
        <f>C42+G42+I42+M42++P42+R42+Z42</f>
        <v>368212</v>
      </c>
      <c r="AC42" s="13">
        <f>(AB42-AB41)/AB41</f>
        <v>-3.6934116571106968E-3</v>
      </c>
    </row>
    <row r="43" spans="1:29" ht="15" customHeight="1" x14ac:dyDescent="0.15">
      <c r="A43" s="12">
        <v>57</v>
      </c>
      <c r="B43" s="14">
        <v>292</v>
      </c>
      <c r="C43" s="28">
        <v>30488</v>
      </c>
      <c r="D43" s="14" t="s">
        <v>18</v>
      </c>
      <c r="E43" s="28" t="s">
        <v>18</v>
      </c>
      <c r="F43" s="14">
        <v>610</v>
      </c>
      <c r="G43" s="28">
        <v>165145</v>
      </c>
      <c r="H43" s="14">
        <v>299</v>
      </c>
      <c r="I43" s="28">
        <v>83463</v>
      </c>
      <c r="J43" s="14" t="s">
        <v>18</v>
      </c>
      <c r="K43" s="28" t="s">
        <v>18</v>
      </c>
      <c r="L43" s="14">
        <v>107</v>
      </c>
      <c r="M43" s="28">
        <v>77848</v>
      </c>
      <c r="N43" s="56"/>
      <c r="O43" s="23">
        <v>42</v>
      </c>
      <c r="P43" s="28">
        <v>4087</v>
      </c>
      <c r="Q43" s="32">
        <v>35</v>
      </c>
      <c r="R43" s="28">
        <v>2604</v>
      </c>
      <c r="S43" s="40">
        <v>1</v>
      </c>
      <c r="T43" s="28">
        <v>124</v>
      </c>
      <c r="U43" s="40">
        <v>1</v>
      </c>
      <c r="V43" s="28">
        <v>206</v>
      </c>
      <c r="W43" s="40">
        <v>14</v>
      </c>
      <c r="X43" s="28">
        <v>1470</v>
      </c>
      <c r="Y43" s="48">
        <f>S43+U43+W43</f>
        <v>16</v>
      </c>
      <c r="Z43" s="49">
        <f>T43+V43+X43</f>
        <v>1800</v>
      </c>
      <c r="AB43" s="10">
        <f>C43+G43+I43+M43++P43+R43+Z43</f>
        <v>365435</v>
      </c>
      <c r="AC43" s="13">
        <f>(AB43-AB42)/AB42</f>
        <v>-7.5418508902480091E-3</v>
      </c>
    </row>
    <row r="44" spans="1:29" ht="15" customHeight="1" x14ac:dyDescent="0.15">
      <c r="A44" s="12">
        <v>58</v>
      </c>
      <c r="B44" s="14">
        <v>297</v>
      </c>
      <c r="C44" s="28">
        <v>30443</v>
      </c>
      <c r="D44" s="14" t="s">
        <v>18</v>
      </c>
      <c r="E44" s="28" t="s">
        <v>18</v>
      </c>
      <c r="F44" s="14">
        <v>609</v>
      </c>
      <c r="G44" s="28">
        <v>165499</v>
      </c>
      <c r="H44" s="14">
        <v>295</v>
      </c>
      <c r="I44" s="28">
        <v>81217</v>
      </c>
      <c r="J44" s="14" t="s">
        <v>18</v>
      </c>
      <c r="K44" s="28" t="s">
        <v>18</v>
      </c>
      <c r="L44" s="14">
        <v>108</v>
      </c>
      <c r="M44" s="28">
        <v>76968</v>
      </c>
      <c r="N44" s="56"/>
      <c r="O44" s="23">
        <v>41</v>
      </c>
      <c r="P44" s="28">
        <v>4389</v>
      </c>
      <c r="Q44" s="32">
        <v>33</v>
      </c>
      <c r="R44" s="28">
        <v>2461</v>
      </c>
      <c r="S44" s="40">
        <v>1</v>
      </c>
      <c r="T44" s="28">
        <v>114</v>
      </c>
      <c r="U44" s="40">
        <v>1</v>
      </c>
      <c r="V44" s="28">
        <v>195</v>
      </c>
      <c r="W44" s="40">
        <v>14</v>
      </c>
      <c r="X44" s="28">
        <v>1379</v>
      </c>
      <c r="Y44" s="48">
        <f>S44+U44+W44</f>
        <v>16</v>
      </c>
      <c r="Z44" s="49">
        <f>T44+V44+X44</f>
        <v>1688</v>
      </c>
      <c r="AB44" s="10">
        <f>C44+G44+I44+M44++P44+R44+Z44</f>
        <v>362665</v>
      </c>
      <c r="AC44" s="13">
        <f>(AB44-AB43)/AB43</f>
        <v>-7.5800073884548548E-3</v>
      </c>
    </row>
    <row r="45" spans="1:29" ht="15" customHeight="1" x14ac:dyDescent="0.15">
      <c r="A45" s="12">
        <v>59</v>
      </c>
      <c r="B45" s="14">
        <v>297</v>
      </c>
      <c r="C45" s="28">
        <v>29871</v>
      </c>
      <c r="D45" s="14" t="s">
        <v>18</v>
      </c>
      <c r="E45" s="28" t="s">
        <v>18</v>
      </c>
      <c r="F45" s="14">
        <v>612</v>
      </c>
      <c r="G45" s="28">
        <v>164680</v>
      </c>
      <c r="H45" s="14">
        <v>295</v>
      </c>
      <c r="I45" s="28">
        <v>81441</v>
      </c>
      <c r="J45" s="14" t="s">
        <v>18</v>
      </c>
      <c r="K45" s="28" t="s">
        <v>18</v>
      </c>
      <c r="L45" s="14">
        <v>107</v>
      </c>
      <c r="M45" s="28">
        <v>76715</v>
      </c>
      <c r="N45" s="56"/>
      <c r="O45" s="23">
        <v>42</v>
      </c>
      <c r="P45" s="28">
        <v>4373</v>
      </c>
      <c r="Q45" s="32">
        <v>33</v>
      </c>
      <c r="R45" s="28">
        <v>2417</v>
      </c>
      <c r="S45" s="40">
        <v>1</v>
      </c>
      <c r="T45" s="28">
        <v>110</v>
      </c>
      <c r="U45" s="40">
        <v>1</v>
      </c>
      <c r="V45" s="28">
        <v>184</v>
      </c>
      <c r="W45" s="40">
        <v>14</v>
      </c>
      <c r="X45" s="28">
        <v>1344</v>
      </c>
      <c r="Y45" s="48">
        <f>S45+U45+W45</f>
        <v>16</v>
      </c>
      <c r="Z45" s="49">
        <f>T45+V45+X45</f>
        <v>1638</v>
      </c>
      <c r="AB45" s="10">
        <f>C45+G45+I45+M45++P45+R45+Z45</f>
        <v>361135</v>
      </c>
      <c r="AC45" s="13">
        <f>(AB45-AB44)/AB44</f>
        <v>-4.2187693877269658E-3</v>
      </c>
    </row>
    <row r="46" spans="1:29" ht="3.75" customHeight="1" x14ac:dyDescent="0.15">
      <c r="A46" s="12"/>
      <c r="B46" s="14"/>
      <c r="C46" s="28"/>
      <c r="D46" s="14"/>
      <c r="E46" s="28"/>
      <c r="F46" s="14"/>
      <c r="G46" s="28"/>
      <c r="H46" s="14"/>
      <c r="I46" s="28"/>
      <c r="J46" s="14"/>
      <c r="K46" s="28"/>
      <c r="L46" s="14"/>
      <c r="M46" s="28"/>
      <c r="N46" s="56"/>
      <c r="O46" s="23"/>
      <c r="P46" s="28"/>
      <c r="Q46" s="32"/>
      <c r="R46" s="28"/>
      <c r="S46" s="40"/>
      <c r="T46" s="28"/>
      <c r="U46" s="40"/>
      <c r="V46" s="28"/>
      <c r="W46" s="40"/>
      <c r="X46" s="28"/>
      <c r="Y46" s="50"/>
      <c r="Z46" s="51"/>
      <c r="AB46" s="10"/>
      <c r="AC46" s="13"/>
    </row>
    <row r="47" spans="1:29" ht="15" customHeight="1" x14ac:dyDescent="0.15">
      <c r="A47" s="12">
        <v>60</v>
      </c>
      <c r="B47" s="14">
        <v>296</v>
      </c>
      <c r="C47" s="28">
        <v>29687</v>
      </c>
      <c r="D47" s="14" t="s">
        <v>18</v>
      </c>
      <c r="E47" s="28" t="s">
        <v>18</v>
      </c>
      <c r="F47" s="14">
        <v>609</v>
      </c>
      <c r="G47" s="28">
        <v>162886</v>
      </c>
      <c r="H47" s="14">
        <v>295</v>
      </c>
      <c r="I47" s="28">
        <v>82675</v>
      </c>
      <c r="J47" s="14" t="s">
        <v>18</v>
      </c>
      <c r="K47" s="28" t="s">
        <v>18</v>
      </c>
      <c r="L47" s="14">
        <v>108</v>
      </c>
      <c r="M47" s="28">
        <v>78032</v>
      </c>
      <c r="N47" s="56"/>
      <c r="O47" s="23">
        <v>42</v>
      </c>
      <c r="P47" s="28">
        <v>4343</v>
      </c>
      <c r="Q47" s="32">
        <v>32</v>
      </c>
      <c r="R47" s="28">
        <v>2122</v>
      </c>
      <c r="S47" s="40">
        <v>1</v>
      </c>
      <c r="T47" s="28">
        <v>102</v>
      </c>
      <c r="U47" s="40">
        <v>1</v>
      </c>
      <c r="V47" s="28">
        <v>153</v>
      </c>
      <c r="W47" s="40">
        <v>14</v>
      </c>
      <c r="X47" s="28">
        <v>1327</v>
      </c>
      <c r="Y47" s="48">
        <f>S47+U47+W47</f>
        <v>16</v>
      </c>
      <c r="Z47" s="49">
        <f>T47+V47+X47</f>
        <v>1582</v>
      </c>
      <c r="AB47" s="10">
        <f>C47+G47+I47+M47++P47+R47+Z47</f>
        <v>361327</v>
      </c>
      <c r="AC47" s="13">
        <f>(AB47-AB45)/AB45</f>
        <v>5.3165713652789126E-4</v>
      </c>
    </row>
    <row r="48" spans="1:29" ht="15" customHeight="1" x14ac:dyDescent="0.15">
      <c r="A48" s="12">
        <v>61</v>
      </c>
      <c r="B48" s="14">
        <v>298</v>
      </c>
      <c r="C48" s="28">
        <v>29056</v>
      </c>
      <c r="D48" s="14" t="s">
        <v>18</v>
      </c>
      <c r="E48" s="28" t="s">
        <v>18</v>
      </c>
      <c r="F48" s="14">
        <v>610</v>
      </c>
      <c r="G48" s="28">
        <v>160430</v>
      </c>
      <c r="H48" s="14">
        <v>295</v>
      </c>
      <c r="I48" s="28">
        <v>84923</v>
      </c>
      <c r="J48" s="14" t="s">
        <v>18</v>
      </c>
      <c r="K48" s="28" t="s">
        <v>18</v>
      </c>
      <c r="L48" s="14">
        <v>108</v>
      </c>
      <c r="M48" s="28">
        <v>76075</v>
      </c>
      <c r="N48" s="56"/>
      <c r="O48" s="23">
        <v>42</v>
      </c>
      <c r="P48" s="28">
        <v>4345</v>
      </c>
      <c r="Q48" s="32">
        <v>31</v>
      </c>
      <c r="R48" s="28">
        <v>2218</v>
      </c>
      <c r="S48" s="40">
        <v>1</v>
      </c>
      <c r="T48" s="28">
        <v>101</v>
      </c>
      <c r="U48" s="40">
        <v>1</v>
      </c>
      <c r="V48" s="28">
        <v>151</v>
      </c>
      <c r="W48" s="40">
        <v>14</v>
      </c>
      <c r="X48" s="28">
        <v>1330</v>
      </c>
      <c r="Y48" s="48">
        <f>S48+U48+W48</f>
        <v>16</v>
      </c>
      <c r="Z48" s="49">
        <f>T48+V48+X48</f>
        <v>1582</v>
      </c>
      <c r="AB48" s="10">
        <f>C48+G48+I48+M48++P48+R48+Z48</f>
        <v>358629</v>
      </c>
      <c r="AC48" s="13">
        <f>(AB48-AB47)/AB47</f>
        <v>-7.4669205456553206E-3</v>
      </c>
    </row>
    <row r="49" spans="1:29" ht="15" customHeight="1" x14ac:dyDescent="0.15">
      <c r="A49" s="12">
        <v>62</v>
      </c>
      <c r="B49" s="14">
        <v>295</v>
      </c>
      <c r="C49" s="28">
        <v>28873</v>
      </c>
      <c r="D49" s="14" t="s">
        <v>18</v>
      </c>
      <c r="E49" s="28" t="s">
        <v>18</v>
      </c>
      <c r="F49" s="14">
        <v>609</v>
      </c>
      <c r="G49" s="28">
        <v>157681</v>
      </c>
      <c r="H49" s="14">
        <v>296</v>
      </c>
      <c r="I49" s="28">
        <v>85540</v>
      </c>
      <c r="J49" s="14" t="s">
        <v>18</v>
      </c>
      <c r="K49" s="28" t="s">
        <v>18</v>
      </c>
      <c r="L49" s="14">
        <v>105</v>
      </c>
      <c r="M49" s="28">
        <v>76696</v>
      </c>
      <c r="N49" s="56"/>
      <c r="O49" s="23">
        <v>43</v>
      </c>
      <c r="P49" s="28">
        <v>4607</v>
      </c>
      <c r="Q49" s="32">
        <v>30</v>
      </c>
      <c r="R49" s="28">
        <v>2072</v>
      </c>
      <c r="S49" s="40">
        <v>1</v>
      </c>
      <c r="T49" s="28">
        <v>86</v>
      </c>
      <c r="U49" s="40">
        <v>1</v>
      </c>
      <c r="V49" s="28">
        <v>143</v>
      </c>
      <c r="W49" s="40">
        <v>14</v>
      </c>
      <c r="X49" s="28">
        <v>1389</v>
      </c>
      <c r="Y49" s="48">
        <f>S49+U49+W49</f>
        <v>16</v>
      </c>
      <c r="Z49" s="49">
        <f>T49+V49+X49</f>
        <v>1618</v>
      </c>
      <c r="AB49" s="10">
        <f>C49+G49+I49+M49++P49+R49+Z49</f>
        <v>357087</v>
      </c>
      <c r="AC49" s="13">
        <f>(AB49-AB48)/AB48</f>
        <v>-4.2997080548421909E-3</v>
      </c>
    </row>
    <row r="50" spans="1:29" ht="15" customHeight="1" x14ac:dyDescent="0.15">
      <c r="A50" s="12">
        <v>63</v>
      </c>
      <c r="B50" s="14">
        <v>296</v>
      </c>
      <c r="C50" s="28">
        <v>29349</v>
      </c>
      <c r="D50" s="14" t="s">
        <v>18</v>
      </c>
      <c r="E50" s="28" t="s">
        <v>18</v>
      </c>
      <c r="F50" s="14">
        <v>611</v>
      </c>
      <c r="G50" s="28">
        <v>155652</v>
      </c>
      <c r="H50" s="14">
        <v>295</v>
      </c>
      <c r="I50" s="28">
        <v>84448</v>
      </c>
      <c r="J50" s="14" t="s">
        <v>18</v>
      </c>
      <c r="K50" s="28" t="s">
        <v>18</v>
      </c>
      <c r="L50" s="14">
        <v>101</v>
      </c>
      <c r="M50" s="28">
        <v>77802</v>
      </c>
      <c r="N50" s="56"/>
      <c r="O50" s="23">
        <v>38</v>
      </c>
      <c r="P50" s="28">
        <v>4758</v>
      </c>
      <c r="Q50" s="32">
        <v>30</v>
      </c>
      <c r="R50" s="28">
        <v>2354</v>
      </c>
      <c r="S50" s="40">
        <v>1</v>
      </c>
      <c r="T50" s="28">
        <v>87</v>
      </c>
      <c r="U50" s="40">
        <v>1</v>
      </c>
      <c r="V50" s="28">
        <v>137</v>
      </c>
      <c r="W50" s="40">
        <v>14</v>
      </c>
      <c r="X50" s="28">
        <v>1407</v>
      </c>
      <c r="Y50" s="48">
        <f>S50+U50+W50</f>
        <v>16</v>
      </c>
      <c r="Z50" s="49">
        <f>T50+V50+X50</f>
        <v>1631</v>
      </c>
      <c r="AB50" s="10">
        <f>C50+G50+I50+M50++P50+R50+Z50</f>
        <v>355994</v>
      </c>
      <c r="AC50" s="13">
        <f>(AB50-AB49)/AB49</f>
        <v>-3.0608787214320321E-3</v>
      </c>
    </row>
    <row r="51" spans="1:29" ht="15" customHeight="1" x14ac:dyDescent="0.15">
      <c r="A51" s="12" t="s">
        <v>11</v>
      </c>
      <c r="B51" s="14">
        <v>296</v>
      </c>
      <c r="C51" s="28">
        <v>28894</v>
      </c>
      <c r="D51" s="14" t="s">
        <v>18</v>
      </c>
      <c r="E51" s="28" t="s">
        <v>18</v>
      </c>
      <c r="F51" s="14">
        <v>610</v>
      </c>
      <c r="G51" s="28">
        <v>154251</v>
      </c>
      <c r="H51" s="14">
        <v>297</v>
      </c>
      <c r="I51" s="28">
        <v>82067</v>
      </c>
      <c r="J51" s="14" t="s">
        <v>18</v>
      </c>
      <c r="K51" s="28" t="s">
        <v>18</v>
      </c>
      <c r="L51" s="14">
        <v>101</v>
      </c>
      <c r="M51" s="28">
        <v>80051</v>
      </c>
      <c r="N51" s="56"/>
      <c r="O51" s="23">
        <v>40</v>
      </c>
      <c r="P51" s="28">
        <v>4963</v>
      </c>
      <c r="Q51" s="32">
        <v>28</v>
      </c>
      <c r="R51" s="28">
        <v>2246</v>
      </c>
      <c r="S51" s="40">
        <v>1</v>
      </c>
      <c r="T51" s="28">
        <v>73</v>
      </c>
      <c r="U51" s="40">
        <v>1</v>
      </c>
      <c r="V51" s="28">
        <v>133</v>
      </c>
      <c r="W51" s="40">
        <v>14</v>
      </c>
      <c r="X51" s="28">
        <v>1423</v>
      </c>
      <c r="Y51" s="48">
        <f>S51+U51+W51</f>
        <v>16</v>
      </c>
      <c r="Z51" s="49">
        <f>T51+V51+X51</f>
        <v>1629</v>
      </c>
      <c r="AB51" s="10">
        <f>C51+G51+I51+M51++P51+R51+Z51</f>
        <v>354101</v>
      </c>
      <c r="AC51" s="13">
        <f>(AB51-AB50)/AB50</f>
        <v>-5.3175053512137848E-3</v>
      </c>
    </row>
    <row r="52" spans="1:29" ht="15" customHeight="1" x14ac:dyDescent="0.15">
      <c r="A52" s="12">
        <v>2</v>
      </c>
      <c r="B52" s="14">
        <v>296</v>
      </c>
      <c r="C52" s="28">
        <v>28243</v>
      </c>
      <c r="D52" s="14" t="s">
        <v>18</v>
      </c>
      <c r="E52" s="28" t="s">
        <v>18</v>
      </c>
      <c r="F52" s="14">
        <v>609</v>
      </c>
      <c r="G52" s="28">
        <v>151986</v>
      </c>
      <c r="H52" s="14">
        <v>300</v>
      </c>
      <c r="I52" s="28">
        <v>80282</v>
      </c>
      <c r="J52" s="14" t="s">
        <v>18</v>
      </c>
      <c r="K52" s="28" t="s">
        <v>18</v>
      </c>
      <c r="L52" s="14">
        <v>102</v>
      </c>
      <c r="M52" s="28">
        <v>80466</v>
      </c>
      <c r="N52" s="56"/>
      <c r="O52" s="23">
        <v>41</v>
      </c>
      <c r="P52" s="28">
        <v>5350</v>
      </c>
      <c r="Q52" s="32">
        <v>27</v>
      </c>
      <c r="R52" s="28">
        <v>2168</v>
      </c>
      <c r="S52" s="40">
        <v>1</v>
      </c>
      <c r="T52" s="28">
        <v>73</v>
      </c>
      <c r="U52" s="40">
        <v>1</v>
      </c>
      <c r="V52" s="28">
        <v>137</v>
      </c>
      <c r="W52" s="40">
        <v>14</v>
      </c>
      <c r="X52" s="28">
        <v>1440</v>
      </c>
      <c r="Y52" s="48">
        <f>S52+U52+W52</f>
        <v>16</v>
      </c>
      <c r="Z52" s="49">
        <f>T52+V52+X52</f>
        <v>1650</v>
      </c>
      <c r="AB52" s="10">
        <f>C52+G52+I52+M52++P52+R52+Z52</f>
        <v>350145</v>
      </c>
      <c r="AC52" s="13">
        <f>(AB52-AB51)/AB51</f>
        <v>-1.1171953764603884E-2</v>
      </c>
    </row>
    <row r="53" spans="1:29" ht="15" customHeight="1" x14ac:dyDescent="0.15">
      <c r="A53" s="12">
        <v>3</v>
      </c>
      <c r="B53" s="14">
        <v>295</v>
      </c>
      <c r="C53" s="28">
        <v>27434</v>
      </c>
      <c r="D53" s="14" t="s">
        <v>18</v>
      </c>
      <c r="E53" s="28" t="s">
        <v>18</v>
      </c>
      <c r="F53" s="14">
        <v>610</v>
      </c>
      <c r="G53" s="28">
        <v>149954</v>
      </c>
      <c r="H53" s="14">
        <v>298</v>
      </c>
      <c r="I53" s="28">
        <v>79117</v>
      </c>
      <c r="J53" s="14" t="s">
        <v>18</v>
      </c>
      <c r="K53" s="28" t="s">
        <v>18</v>
      </c>
      <c r="L53" s="14">
        <v>103</v>
      </c>
      <c r="M53" s="28">
        <v>79240</v>
      </c>
      <c r="N53" s="56"/>
      <c r="O53" s="23">
        <v>40</v>
      </c>
      <c r="P53" s="28">
        <v>5735</v>
      </c>
      <c r="Q53" s="32">
        <v>26</v>
      </c>
      <c r="R53" s="28">
        <v>1987</v>
      </c>
      <c r="S53" s="40">
        <v>1</v>
      </c>
      <c r="T53" s="28">
        <v>77</v>
      </c>
      <c r="U53" s="40">
        <v>1</v>
      </c>
      <c r="V53" s="28">
        <v>142</v>
      </c>
      <c r="W53" s="40">
        <v>14</v>
      </c>
      <c r="X53" s="28">
        <v>1438</v>
      </c>
      <c r="Y53" s="48">
        <f>S53+U53+W53</f>
        <v>16</v>
      </c>
      <c r="Z53" s="49">
        <f>T53+V53+X53</f>
        <v>1657</v>
      </c>
      <c r="AB53" s="10">
        <f>C53+G53+I53+M53++P53+R53+Z53</f>
        <v>345124</v>
      </c>
      <c r="AC53" s="13">
        <f>(AB53-AB52)/AB52</f>
        <v>-1.4339773522397863E-2</v>
      </c>
    </row>
    <row r="54" spans="1:29" ht="15" customHeight="1" x14ac:dyDescent="0.15">
      <c r="A54" s="12">
        <v>4</v>
      </c>
      <c r="B54" s="14">
        <v>295</v>
      </c>
      <c r="C54" s="28">
        <v>26865</v>
      </c>
      <c r="D54" s="14" t="s">
        <v>18</v>
      </c>
      <c r="E54" s="28" t="s">
        <v>18</v>
      </c>
      <c r="F54" s="14">
        <v>608</v>
      </c>
      <c r="G54" s="28">
        <v>147026</v>
      </c>
      <c r="H54" s="14">
        <v>292</v>
      </c>
      <c r="I54" s="28">
        <v>78910</v>
      </c>
      <c r="J54" s="14" t="s">
        <v>18</v>
      </c>
      <c r="K54" s="28" t="s">
        <v>18</v>
      </c>
      <c r="L54" s="14">
        <v>104</v>
      </c>
      <c r="M54" s="28">
        <v>77481</v>
      </c>
      <c r="N54" s="56"/>
      <c r="O54" s="23">
        <v>42</v>
      </c>
      <c r="P54" s="28">
        <v>6144</v>
      </c>
      <c r="Q54" s="32">
        <v>25</v>
      </c>
      <c r="R54" s="28">
        <v>1763</v>
      </c>
      <c r="S54" s="40">
        <v>1</v>
      </c>
      <c r="T54" s="28">
        <v>72</v>
      </c>
      <c r="U54" s="40">
        <v>1</v>
      </c>
      <c r="V54" s="28">
        <v>141</v>
      </c>
      <c r="W54" s="40">
        <v>14</v>
      </c>
      <c r="X54" s="28">
        <v>1453</v>
      </c>
      <c r="Y54" s="48">
        <f>S54+U54+W54</f>
        <v>16</v>
      </c>
      <c r="Z54" s="49">
        <f>T54+V54+X54</f>
        <v>1666</v>
      </c>
      <c r="AB54" s="10">
        <f>C54+G54+I54+M54++P54+R54+Z54</f>
        <v>339855</v>
      </c>
      <c r="AC54" s="13">
        <f>(AB54-AB53)/AB53</f>
        <v>-1.5266976506994587E-2</v>
      </c>
    </row>
    <row r="55" spans="1:29" ht="15" customHeight="1" x14ac:dyDescent="0.15">
      <c r="A55" s="12">
        <v>5</v>
      </c>
      <c r="B55" s="14">
        <v>293</v>
      </c>
      <c r="C55" s="28">
        <v>26429</v>
      </c>
      <c r="D55" s="14" t="s">
        <v>18</v>
      </c>
      <c r="E55" s="28" t="s">
        <v>18</v>
      </c>
      <c r="F55" s="14">
        <v>609</v>
      </c>
      <c r="G55" s="28">
        <v>143394</v>
      </c>
      <c r="H55" s="14">
        <v>292</v>
      </c>
      <c r="I55" s="28">
        <v>77742</v>
      </c>
      <c r="J55" s="14" t="s">
        <v>18</v>
      </c>
      <c r="K55" s="28" t="s">
        <v>18</v>
      </c>
      <c r="L55" s="14">
        <v>104</v>
      </c>
      <c r="M55" s="28">
        <v>76163</v>
      </c>
      <c r="N55" s="56"/>
      <c r="O55" s="23">
        <v>49</v>
      </c>
      <c r="P55" s="28">
        <v>6710</v>
      </c>
      <c r="Q55" s="32">
        <v>21</v>
      </c>
      <c r="R55" s="28">
        <v>1620</v>
      </c>
      <c r="S55" s="40">
        <v>1</v>
      </c>
      <c r="T55" s="28">
        <v>67</v>
      </c>
      <c r="U55" s="40">
        <v>1</v>
      </c>
      <c r="V55" s="28">
        <v>130</v>
      </c>
      <c r="W55" s="40">
        <v>14</v>
      </c>
      <c r="X55" s="28">
        <v>1446</v>
      </c>
      <c r="Y55" s="48">
        <f>S55+U55+W55</f>
        <v>16</v>
      </c>
      <c r="Z55" s="49">
        <f>T55+V55+X55</f>
        <v>1643</v>
      </c>
      <c r="AB55" s="10">
        <f>C55+G55+I55+M55++P55+R55+Z55</f>
        <v>333701</v>
      </c>
      <c r="AC55" s="13">
        <f>(AB55-AB54)/AB54</f>
        <v>-1.8107722411028232E-2</v>
      </c>
    </row>
    <row r="56" spans="1:29" ht="15" customHeight="1" x14ac:dyDescent="0.15">
      <c r="A56" s="12">
        <v>6</v>
      </c>
      <c r="B56" s="14">
        <v>292</v>
      </c>
      <c r="C56" s="28">
        <v>25026</v>
      </c>
      <c r="D56" s="14" t="s">
        <v>18</v>
      </c>
      <c r="E56" s="28" t="s">
        <v>18</v>
      </c>
      <c r="F56" s="14">
        <v>608</v>
      </c>
      <c r="G56" s="28">
        <v>140859</v>
      </c>
      <c r="H56" s="14">
        <v>288</v>
      </c>
      <c r="I56" s="28">
        <v>76983</v>
      </c>
      <c r="J56" s="14" t="s">
        <v>18</v>
      </c>
      <c r="K56" s="28" t="s">
        <v>18</v>
      </c>
      <c r="L56" s="14">
        <v>104</v>
      </c>
      <c r="M56" s="28">
        <v>75509</v>
      </c>
      <c r="N56" s="56"/>
      <c r="O56" s="23">
        <v>48</v>
      </c>
      <c r="P56" s="28">
        <v>7698</v>
      </c>
      <c r="Q56" s="32">
        <v>20</v>
      </c>
      <c r="R56" s="28">
        <v>1170</v>
      </c>
      <c r="S56" s="40">
        <v>1</v>
      </c>
      <c r="T56" s="28">
        <v>62</v>
      </c>
      <c r="U56" s="40">
        <v>1</v>
      </c>
      <c r="V56" s="28">
        <v>124</v>
      </c>
      <c r="W56" s="40">
        <v>14</v>
      </c>
      <c r="X56" s="28">
        <v>1457</v>
      </c>
      <c r="Y56" s="48">
        <f>S56+U56+W56</f>
        <v>16</v>
      </c>
      <c r="Z56" s="49">
        <f>T56+V56+X56</f>
        <v>1643</v>
      </c>
      <c r="AB56" s="10">
        <f>C56+G56+I56+M56++P56+R56+Z56</f>
        <v>328888</v>
      </c>
      <c r="AC56" s="13">
        <f>(AB56-AB55)/AB55</f>
        <v>-1.4423091330262721E-2</v>
      </c>
    </row>
    <row r="57" spans="1:29" ht="3.75" customHeight="1" x14ac:dyDescent="0.15">
      <c r="A57" s="12"/>
      <c r="B57" s="14"/>
      <c r="C57" s="28"/>
      <c r="D57" s="14"/>
      <c r="E57" s="28"/>
      <c r="F57" s="14"/>
      <c r="G57" s="28"/>
      <c r="H57" s="14"/>
      <c r="I57" s="28"/>
      <c r="J57" s="14"/>
      <c r="K57" s="28"/>
      <c r="L57" s="14"/>
      <c r="M57" s="28"/>
      <c r="N57" s="56"/>
      <c r="O57" s="23"/>
      <c r="P57" s="28"/>
      <c r="Q57" s="32"/>
      <c r="R57" s="28"/>
      <c r="S57" s="40"/>
      <c r="T57" s="28"/>
      <c r="U57" s="40"/>
      <c r="V57" s="28"/>
      <c r="W57" s="40"/>
      <c r="X57" s="28"/>
      <c r="Y57" s="50"/>
      <c r="Z57" s="51"/>
      <c r="AB57" s="10"/>
      <c r="AC57" s="13"/>
    </row>
    <row r="58" spans="1:29" ht="15" customHeight="1" x14ac:dyDescent="0.15">
      <c r="A58" s="12">
        <v>7</v>
      </c>
      <c r="B58" s="14">
        <v>292</v>
      </c>
      <c r="C58" s="28">
        <v>24234</v>
      </c>
      <c r="D58" s="14" t="s">
        <v>18</v>
      </c>
      <c r="E58" s="28" t="s">
        <v>18</v>
      </c>
      <c r="F58" s="14">
        <v>609</v>
      </c>
      <c r="G58" s="28">
        <v>137034</v>
      </c>
      <c r="H58" s="14">
        <v>288</v>
      </c>
      <c r="I58" s="28">
        <v>76210</v>
      </c>
      <c r="J58" s="14" t="s">
        <v>18</v>
      </c>
      <c r="K58" s="28" t="s">
        <v>18</v>
      </c>
      <c r="L58" s="14">
        <v>104</v>
      </c>
      <c r="M58" s="28">
        <v>75427</v>
      </c>
      <c r="N58" s="56"/>
      <c r="O58" s="23">
        <v>47</v>
      </c>
      <c r="P58" s="28">
        <v>7980</v>
      </c>
      <c r="Q58" s="32">
        <v>18</v>
      </c>
      <c r="R58" s="28">
        <v>989</v>
      </c>
      <c r="S58" s="40">
        <v>1</v>
      </c>
      <c r="T58" s="28">
        <v>63</v>
      </c>
      <c r="U58" s="40">
        <v>1</v>
      </c>
      <c r="V58" s="28">
        <v>122</v>
      </c>
      <c r="W58" s="40">
        <v>14</v>
      </c>
      <c r="X58" s="28">
        <v>1401</v>
      </c>
      <c r="Y58" s="48">
        <f>S58+U58+W58</f>
        <v>16</v>
      </c>
      <c r="Z58" s="49">
        <f>T58+V58+X58</f>
        <v>1586</v>
      </c>
      <c r="AB58" s="10">
        <f>C58+G58+I58+M58++P58+R58+Z58</f>
        <v>323460</v>
      </c>
      <c r="AC58" s="13">
        <f>(AB58-AB56)/AB56</f>
        <v>-1.6504098659726109E-2</v>
      </c>
    </row>
    <row r="59" spans="1:29" ht="15" customHeight="1" x14ac:dyDescent="0.15">
      <c r="A59" s="12">
        <v>8</v>
      </c>
      <c r="B59" s="14">
        <v>288</v>
      </c>
      <c r="C59" s="28">
        <v>23763</v>
      </c>
      <c r="D59" s="14" t="s">
        <v>18</v>
      </c>
      <c r="E59" s="28" t="s">
        <v>18</v>
      </c>
      <c r="F59" s="14">
        <v>608</v>
      </c>
      <c r="G59" s="28">
        <v>132505</v>
      </c>
      <c r="H59" s="14">
        <v>288</v>
      </c>
      <c r="I59" s="28">
        <v>75637</v>
      </c>
      <c r="J59" s="14" t="s">
        <v>18</v>
      </c>
      <c r="K59" s="28" t="s">
        <v>18</v>
      </c>
      <c r="L59" s="14">
        <v>104</v>
      </c>
      <c r="M59" s="28">
        <v>74308</v>
      </c>
      <c r="N59" s="56"/>
      <c r="O59" s="23">
        <v>46</v>
      </c>
      <c r="P59" s="28">
        <v>8509</v>
      </c>
      <c r="Q59" s="32">
        <v>17</v>
      </c>
      <c r="R59" s="28">
        <v>839</v>
      </c>
      <c r="S59" s="40">
        <v>1</v>
      </c>
      <c r="T59" s="28">
        <v>62</v>
      </c>
      <c r="U59" s="40">
        <v>1</v>
      </c>
      <c r="V59" s="28">
        <v>110</v>
      </c>
      <c r="W59" s="40">
        <v>14</v>
      </c>
      <c r="X59" s="28">
        <v>1372</v>
      </c>
      <c r="Y59" s="48">
        <f>S59+U59+W59</f>
        <v>16</v>
      </c>
      <c r="Z59" s="49">
        <f>T59+V59+X59</f>
        <v>1544</v>
      </c>
      <c r="AB59" s="10">
        <f>C59+G59+I59+M59++P59+R59+Z59</f>
        <v>317105</v>
      </c>
      <c r="AC59" s="13">
        <f>(AB59-AB58)/AB58</f>
        <v>-1.9646942434922401E-2</v>
      </c>
    </row>
    <row r="60" spans="1:29" ht="15" customHeight="1" x14ac:dyDescent="0.15">
      <c r="A60" s="12">
        <v>9</v>
      </c>
      <c r="B60" s="14">
        <v>287</v>
      </c>
      <c r="C60" s="28">
        <v>23738</v>
      </c>
      <c r="D60" s="14" t="s">
        <v>18</v>
      </c>
      <c r="E60" s="28" t="s">
        <v>18</v>
      </c>
      <c r="F60" s="14">
        <v>609</v>
      </c>
      <c r="G60" s="28">
        <v>127814</v>
      </c>
      <c r="H60" s="14">
        <v>288</v>
      </c>
      <c r="I60" s="28">
        <v>74829</v>
      </c>
      <c r="J60" s="14" t="s">
        <v>18</v>
      </c>
      <c r="K60" s="28" t="s">
        <v>18</v>
      </c>
      <c r="L60" s="14">
        <v>104</v>
      </c>
      <c r="M60" s="28">
        <v>72967</v>
      </c>
      <c r="N60" s="56"/>
      <c r="O60" s="23">
        <v>47</v>
      </c>
      <c r="P60" s="28">
        <v>8711</v>
      </c>
      <c r="Q60" s="32">
        <v>15</v>
      </c>
      <c r="R60" s="28">
        <v>654</v>
      </c>
      <c r="S60" s="40">
        <v>1</v>
      </c>
      <c r="T60" s="28">
        <v>61</v>
      </c>
      <c r="U60" s="40">
        <v>1</v>
      </c>
      <c r="V60" s="28">
        <v>108</v>
      </c>
      <c r="W60" s="40">
        <v>14</v>
      </c>
      <c r="X60" s="28">
        <v>1385</v>
      </c>
      <c r="Y60" s="48">
        <f>S60+U60+W60</f>
        <v>16</v>
      </c>
      <c r="Z60" s="49">
        <f>T60+V60+X60</f>
        <v>1554</v>
      </c>
      <c r="AB60" s="10">
        <f>C60+G60+I60+M60++P60+R60+Z60</f>
        <v>310267</v>
      </c>
      <c r="AC60" s="13">
        <f>(AB60-AB59)/AB59</f>
        <v>-2.1563835322684913E-2</v>
      </c>
    </row>
    <row r="61" spans="1:29" ht="15" customHeight="1" x14ac:dyDescent="0.15">
      <c r="A61" s="12">
        <v>10</v>
      </c>
      <c r="B61" s="14">
        <v>287</v>
      </c>
      <c r="C61" s="28">
        <v>23343</v>
      </c>
      <c r="D61" s="14" t="s">
        <v>18</v>
      </c>
      <c r="E61" s="28" t="s">
        <v>18</v>
      </c>
      <c r="F61" s="14">
        <v>609</v>
      </c>
      <c r="G61" s="28">
        <v>123404</v>
      </c>
      <c r="H61" s="14">
        <v>288</v>
      </c>
      <c r="I61" s="28">
        <v>72861</v>
      </c>
      <c r="J61" s="14" t="s">
        <v>18</v>
      </c>
      <c r="K61" s="28" t="s">
        <v>18</v>
      </c>
      <c r="L61" s="14">
        <v>104</v>
      </c>
      <c r="M61" s="28">
        <v>71936</v>
      </c>
      <c r="N61" s="56"/>
      <c r="O61" s="23">
        <v>46</v>
      </c>
      <c r="P61" s="28">
        <v>8271</v>
      </c>
      <c r="Q61" s="32">
        <v>15</v>
      </c>
      <c r="R61" s="28">
        <v>572</v>
      </c>
      <c r="S61" s="40">
        <v>1</v>
      </c>
      <c r="T61" s="28">
        <v>59</v>
      </c>
      <c r="U61" s="40">
        <v>1</v>
      </c>
      <c r="V61" s="28">
        <v>120</v>
      </c>
      <c r="W61" s="40">
        <v>14</v>
      </c>
      <c r="X61" s="28">
        <v>1395</v>
      </c>
      <c r="Y61" s="48">
        <f>S61+U61+W61</f>
        <v>16</v>
      </c>
      <c r="Z61" s="49">
        <f>T61+V61+X61</f>
        <v>1574</v>
      </c>
      <c r="AB61" s="10">
        <f>C61+G61+I61+M61++P61+R61+Z61</f>
        <v>301961</v>
      </c>
      <c r="AC61" s="13">
        <f>(AB61-AB60)/AB60</f>
        <v>-2.6770491222076469E-2</v>
      </c>
    </row>
    <row r="62" spans="1:29" ht="15" customHeight="1" x14ac:dyDescent="0.15">
      <c r="A62" s="12">
        <v>11</v>
      </c>
      <c r="B62" s="14">
        <v>285</v>
      </c>
      <c r="C62" s="28">
        <v>22752</v>
      </c>
      <c r="D62" s="14" t="s">
        <v>18</v>
      </c>
      <c r="E62" s="28" t="s">
        <v>18</v>
      </c>
      <c r="F62" s="14">
        <v>609</v>
      </c>
      <c r="G62" s="28">
        <v>120700</v>
      </c>
      <c r="H62" s="14">
        <v>288</v>
      </c>
      <c r="I62" s="28">
        <v>69794</v>
      </c>
      <c r="J62" s="14" t="s">
        <v>18</v>
      </c>
      <c r="K62" s="28" t="s">
        <v>18</v>
      </c>
      <c r="L62" s="14">
        <v>104</v>
      </c>
      <c r="M62" s="28">
        <v>71335</v>
      </c>
      <c r="N62" s="56"/>
      <c r="O62" s="23">
        <v>47</v>
      </c>
      <c r="P62" s="28">
        <v>8119</v>
      </c>
      <c r="Q62" s="32">
        <v>14</v>
      </c>
      <c r="R62" s="28">
        <v>623</v>
      </c>
      <c r="S62" s="40">
        <v>1</v>
      </c>
      <c r="T62" s="28">
        <v>64</v>
      </c>
      <c r="U62" s="40">
        <v>1</v>
      </c>
      <c r="V62" s="28">
        <v>109</v>
      </c>
      <c r="W62" s="40">
        <v>14</v>
      </c>
      <c r="X62" s="28">
        <v>1373</v>
      </c>
      <c r="Y62" s="48">
        <f>S62+U62+W62</f>
        <v>16</v>
      </c>
      <c r="Z62" s="49">
        <f>T62+V62+X62</f>
        <v>1546</v>
      </c>
      <c r="AB62" s="10">
        <f>C62+G62+I62+M62++P62+R62+Z62</f>
        <v>294869</v>
      </c>
      <c r="AC62" s="13">
        <f>(AB62-AB61)/AB61</f>
        <v>-2.3486476730438698E-2</v>
      </c>
    </row>
    <row r="63" spans="1:29" ht="15" customHeight="1" x14ac:dyDescent="0.15">
      <c r="A63" s="12">
        <v>12</v>
      </c>
      <c r="B63" s="14">
        <v>285</v>
      </c>
      <c r="C63" s="28">
        <v>21995</v>
      </c>
      <c r="D63" s="14" t="s">
        <v>18</v>
      </c>
      <c r="E63" s="28" t="s">
        <v>18</v>
      </c>
      <c r="F63" s="14">
        <v>610</v>
      </c>
      <c r="G63" s="28">
        <v>116556</v>
      </c>
      <c r="H63" s="14">
        <v>288</v>
      </c>
      <c r="I63" s="28">
        <v>67952</v>
      </c>
      <c r="J63" s="14" t="s">
        <v>18</v>
      </c>
      <c r="K63" s="28" t="s">
        <v>18</v>
      </c>
      <c r="L63" s="14">
        <v>105</v>
      </c>
      <c r="M63" s="28">
        <v>70516</v>
      </c>
      <c r="N63" s="56"/>
      <c r="O63" s="23">
        <v>47</v>
      </c>
      <c r="P63" s="28">
        <v>8444</v>
      </c>
      <c r="Q63" s="32">
        <v>13</v>
      </c>
      <c r="R63" s="28">
        <v>397</v>
      </c>
      <c r="S63" s="40">
        <v>1</v>
      </c>
      <c r="T63" s="28">
        <v>63</v>
      </c>
      <c r="U63" s="40">
        <v>1</v>
      </c>
      <c r="V63" s="28">
        <v>111</v>
      </c>
      <c r="W63" s="40">
        <v>14</v>
      </c>
      <c r="X63" s="28">
        <v>1404</v>
      </c>
      <c r="Y63" s="48">
        <f>S63+U63+W63</f>
        <v>16</v>
      </c>
      <c r="Z63" s="49">
        <f>T63+V63+X63</f>
        <v>1578</v>
      </c>
      <c r="AB63" s="10">
        <f>C63+G63+I63+M63++P63+R63+Z63</f>
        <v>287438</v>
      </c>
      <c r="AC63" s="13">
        <f>(AB63-AB62)/AB62</f>
        <v>-2.5201021470551331E-2</v>
      </c>
    </row>
    <row r="64" spans="1:29" ht="15" customHeight="1" x14ac:dyDescent="0.15">
      <c r="A64" s="12">
        <v>13</v>
      </c>
      <c r="B64" s="14">
        <v>285</v>
      </c>
      <c r="C64" s="28">
        <v>21216</v>
      </c>
      <c r="D64" s="14" t="s">
        <v>18</v>
      </c>
      <c r="E64" s="28" t="s">
        <v>18</v>
      </c>
      <c r="F64" s="14">
        <v>610</v>
      </c>
      <c r="G64" s="28">
        <v>113872</v>
      </c>
      <c r="H64" s="14">
        <v>287</v>
      </c>
      <c r="I64" s="28">
        <v>65579</v>
      </c>
      <c r="J64" s="14" t="s">
        <v>18</v>
      </c>
      <c r="K64" s="28" t="s">
        <v>18</v>
      </c>
      <c r="L64" s="14">
        <v>105</v>
      </c>
      <c r="M64" s="28">
        <v>68579</v>
      </c>
      <c r="N64" s="56"/>
      <c r="O64" s="23">
        <v>47</v>
      </c>
      <c r="P64" s="28">
        <v>8519</v>
      </c>
      <c r="Q64" s="32">
        <v>13</v>
      </c>
      <c r="R64" s="28">
        <v>344</v>
      </c>
      <c r="S64" s="40">
        <v>1</v>
      </c>
      <c r="T64" s="28">
        <v>62</v>
      </c>
      <c r="U64" s="40">
        <v>1</v>
      </c>
      <c r="V64" s="28">
        <v>101</v>
      </c>
      <c r="W64" s="40">
        <v>14</v>
      </c>
      <c r="X64" s="28">
        <v>1413</v>
      </c>
      <c r="Y64" s="48">
        <f>S64+U64+W64</f>
        <v>16</v>
      </c>
      <c r="Z64" s="49">
        <f>T64+V64+X64</f>
        <v>1576</v>
      </c>
      <c r="AB64" s="10">
        <f>C64+G64+I64+M64++P64+R64+Z64</f>
        <v>279685</v>
      </c>
      <c r="AC64" s="13">
        <f>(AB64-AB63)/AB63</f>
        <v>-2.6972773258928884E-2</v>
      </c>
    </row>
    <row r="65" spans="1:29" ht="15" customHeight="1" x14ac:dyDescent="0.15">
      <c r="A65" s="12">
        <v>14</v>
      </c>
      <c r="B65" s="14">
        <v>285</v>
      </c>
      <c r="C65" s="28">
        <v>21058</v>
      </c>
      <c r="D65" s="14" t="s">
        <v>18</v>
      </c>
      <c r="E65" s="28" t="s">
        <v>18</v>
      </c>
      <c r="F65" s="14">
        <v>610</v>
      </c>
      <c r="G65" s="28">
        <v>110779</v>
      </c>
      <c r="H65" s="14">
        <v>285</v>
      </c>
      <c r="I65" s="28">
        <v>64138</v>
      </c>
      <c r="J65" s="14" t="s">
        <v>18</v>
      </c>
      <c r="K65" s="28" t="s">
        <v>18</v>
      </c>
      <c r="L65" s="14">
        <v>105</v>
      </c>
      <c r="M65" s="28">
        <v>65751</v>
      </c>
      <c r="N65" s="56"/>
      <c r="O65" s="23">
        <v>47</v>
      </c>
      <c r="P65" s="28">
        <v>8835</v>
      </c>
      <c r="Q65" s="32">
        <v>11</v>
      </c>
      <c r="R65" s="28">
        <v>320</v>
      </c>
      <c r="S65" s="40">
        <v>1</v>
      </c>
      <c r="T65" s="28">
        <v>58</v>
      </c>
      <c r="U65" s="40">
        <v>1</v>
      </c>
      <c r="V65" s="28">
        <v>91</v>
      </c>
      <c r="W65" s="40">
        <v>14</v>
      </c>
      <c r="X65" s="28">
        <v>1454</v>
      </c>
      <c r="Y65" s="48">
        <f>S65+U65+W65</f>
        <v>16</v>
      </c>
      <c r="Z65" s="49">
        <f>T65+V65+X65</f>
        <v>1603</v>
      </c>
      <c r="AB65" s="10">
        <f>C65+G65+I65+M65++P65+R65+Z65</f>
        <v>272484</v>
      </c>
      <c r="AC65" s="13">
        <f>(AB65-AB64)/AB64</f>
        <v>-2.5746822317964855E-2</v>
      </c>
    </row>
    <row r="66" spans="1:29" ht="15" customHeight="1" x14ac:dyDescent="0.15">
      <c r="A66" s="12">
        <v>15</v>
      </c>
      <c r="B66" s="14">
        <v>281</v>
      </c>
      <c r="C66" s="28">
        <v>20500</v>
      </c>
      <c r="D66" s="14" t="s">
        <v>18</v>
      </c>
      <c r="E66" s="28" t="s">
        <v>18</v>
      </c>
      <c r="F66" s="14">
        <v>610</v>
      </c>
      <c r="G66" s="28">
        <v>108433</v>
      </c>
      <c r="H66" s="14">
        <v>286</v>
      </c>
      <c r="I66" s="28">
        <v>61209</v>
      </c>
      <c r="J66" s="14" t="s">
        <v>18</v>
      </c>
      <c r="K66" s="28" t="s">
        <v>18</v>
      </c>
      <c r="L66" s="14">
        <v>105</v>
      </c>
      <c r="M66" s="28">
        <v>64320</v>
      </c>
      <c r="N66" s="56"/>
      <c r="O66" s="23">
        <v>48</v>
      </c>
      <c r="P66" s="28">
        <v>9002</v>
      </c>
      <c r="Q66" s="32">
        <v>10</v>
      </c>
      <c r="R66" s="28">
        <v>303</v>
      </c>
      <c r="S66" s="40">
        <v>1</v>
      </c>
      <c r="T66" s="28">
        <v>58</v>
      </c>
      <c r="U66" s="40">
        <v>1</v>
      </c>
      <c r="V66" s="28">
        <v>91</v>
      </c>
      <c r="W66" s="40">
        <v>14</v>
      </c>
      <c r="X66" s="28">
        <v>1473</v>
      </c>
      <c r="Y66" s="48">
        <f>S66+U66+W66</f>
        <v>16</v>
      </c>
      <c r="Z66" s="49">
        <f>T66+V66+X66</f>
        <v>1622</v>
      </c>
      <c r="AB66" s="10">
        <f>C66+G66+I66+M66++P66+R66+Z66</f>
        <v>265389</v>
      </c>
      <c r="AC66" s="13">
        <f>(AB66-AB65)/AB65</f>
        <v>-2.603822609767913E-2</v>
      </c>
    </row>
    <row r="67" spans="1:29" ht="15" customHeight="1" x14ac:dyDescent="0.15">
      <c r="A67" s="12">
        <v>16</v>
      </c>
      <c r="B67" s="20">
        <v>278</v>
      </c>
      <c r="C67" s="29">
        <v>20155</v>
      </c>
      <c r="D67" s="14" t="s">
        <v>18</v>
      </c>
      <c r="E67" s="28" t="s">
        <v>18</v>
      </c>
      <c r="F67" s="20">
        <v>610</v>
      </c>
      <c r="G67" s="29">
        <v>106345</v>
      </c>
      <c r="H67" s="20">
        <v>283</v>
      </c>
      <c r="I67" s="29">
        <v>59076</v>
      </c>
      <c r="J67" s="14" t="s">
        <v>18</v>
      </c>
      <c r="K67" s="28" t="s">
        <v>18</v>
      </c>
      <c r="L67" s="20">
        <v>105</v>
      </c>
      <c r="M67" s="29">
        <v>62339</v>
      </c>
      <c r="N67" s="57"/>
      <c r="O67" s="20">
        <v>49</v>
      </c>
      <c r="P67" s="29">
        <v>9440</v>
      </c>
      <c r="Q67" s="33">
        <v>10</v>
      </c>
      <c r="R67" s="29">
        <v>280</v>
      </c>
      <c r="S67" s="37">
        <v>1</v>
      </c>
      <c r="T67" s="29">
        <v>60</v>
      </c>
      <c r="U67" s="37">
        <v>1</v>
      </c>
      <c r="V67" s="29">
        <v>83</v>
      </c>
      <c r="W67" s="37">
        <v>14</v>
      </c>
      <c r="X67" s="29">
        <v>1507</v>
      </c>
      <c r="Y67" s="48">
        <f>S67+U67+W67</f>
        <v>16</v>
      </c>
      <c r="Z67" s="49">
        <f>T67+V67+X67</f>
        <v>1650</v>
      </c>
      <c r="AA67" s="9"/>
      <c r="AB67" s="10">
        <f>C67+G67+I67+M67++P67+R67+Z67</f>
        <v>259285</v>
      </c>
      <c r="AC67" s="13">
        <f>(AB67-AB66)/AB66</f>
        <v>-2.3000199706845421E-2</v>
      </c>
    </row>
    <row r="68" spans="1:29" ht="5.25" customHeight="1" x14ac:dyDescent="0.15">
      <c r="A68" s="12"/>
      <c r="B68" s="14"/>
      <c r="C68" s="28"/>
      <c r="D68" s="14"/>
      <c r="E68" s="28"/>
      <c r="F68" s="14"/>
      <c r="G68" s="28"/>
      <c r="H68" s="14"/>
      <c r="I68" s="28"/>
      <c r="J68" s="14"/>
      <c r="K68" s="28"/>
      <c r="L68" s="14"/>
      <c r="M68" s="28"/>
      <c r="N68" s="56"/>
      <c r="O68" s="23"/>
      <c r="P68" s="28"/>
      <c r="Q68" s="32"/>
      <c r="R68" s="28"/>
      <c r="S68" s="40"/>
      <c r="T68" s="28"/>
      <c r="U68" s="40"/>
      <c r="V68" s="28"/>
      <c r="W68" s="40"/>
      <c r="X68" s="28"/>
      <c r="Y68" s="50"/>
      <c r="Z68" s="51"/>
      <c r="AB68" s="10"/>
      <c r="AC68" s="13"/>
    </row>
    <row r="69" spans="1:29" ht="15" customHeight="1" thickBot="1" x14ac:dyDescent="0.2">
      <c r="A69" s="12">
        <v>17</v>
      </c>
      <c r="B69" s="20">
        <v>277</v>
      </c>
      <c r="C69" s="29">
        <v>20007</v>
      </c>
      <c r="D69" s="20" t="s">
        <v>18</v>
      </c>
      <c r="E69" s="29" t="s">
        <v>18</v>
      </c>
      <c r="F69" s="20">
        <v>609</v>
      </c>
      <c r="G69" s="29">
        <v>103819</v>
      </c>
      <c r="H69" s="20">
        <v>279</v>
      </c>
      <c r="I69" s="29">
        <v>57700</v>
      </c>
      <c r="J69" s="20" t="s">
        <v>18</v>
      </c>
      <c r="K69" s="29" t="s">
        <v>18</v>
      </c>
      <c r="L69" s="20">
        <v>107</v>
      </c>
      <c r="M69" s="29">
        <v>61101</v>
      </c>
      <c r="N69" s="57"/>
      <c r="O69" s="20">
        <v>50</v>
      </c>
      <c r="P69" s="29">
        <v>9371</v>
      </c>
      <c r="Q69" s="33">
        <v>10</v>
      </c>
      <c r="R69" s="29">
        <v>275</v>
      </c>
      <c r="S69" s="37">
        <v>1</v>
      </c>
      <c r="T69" s="29">
        <v>61</v>
      </c>
      <c r="U69" s="37">
        <v>1</v>
      </c>
      <c r="V69" s="29">
        <v>84</v>
      </c>
      <c r="W69" s="37">
        <v>14</v>
      </c>
      <c r="X69" s="46">
        <v>1545</v>
      </c>
      <c r="Y69" s="48">
        <f>S69+U69+W69</f>
        <v>16</v>
      </c>
      <c r="Z69" s="49">
        <f>T69+V69+X69</f>
        <v>1690</v>
      </c>
      <c r="AA69" s="9"/>
      <c r="AB69" s="10">
        <f>C69+G69+I69+M69++P69+R69+Z69</f>
        <v>253963</v>
      </c>
      <c r="AC69" s="13">
        <f>(AB69-AB67)/AB67</f>
        <v>-2.0525676379273772E-2</v>
      </c>
    </row>
    <row r="70" spans="1:29" ht="15" customHeight="1" thickTop="1" thickBot="1" x14ac:dyDescent="0.2">
      <c r="A70" s="12">
        <v>18</v>
      </c>
      <c r="B70" s="20">
        <v>271</v>
      </c>
      <c r="C70" s="29">
        <v>19913</v>
      </c>
      <c r="D70" s="20" t="s">
        <v>18</v>
      </c>
      <c r="E70" s="29" t="s">
        <v>18</v>
      </c>
      <c r="F70" s="20">
        <v>606</v>
      </c>
      <c r="G70" s="29">
        <v>101592</v>
      </c>
      <c r="H70" s="20">
        <v>279</v>
      </c>
      <c r="I70" s="29">
        <v>56437</v>
      </c>
      <c r="J70" s="20" t="s">
        <v>18</v>
      </c>
      <c r="K70" s="29" t="s">
        <v>18</v>
      </c>
      <c r="L70" s="20">
        <v>108</v>
      </c>
      <c r="M70" s="29">
        <v>58396</v>
      </c>
      <c r="N70" s="57"/>
      <c r="O70" s="20">
        <v>50</v>
      </c>
      <c r="P70" s="17">
        <v>9447</v>
      </c>
      <c r="Q70" s="33">
        <v>9</v>
      </c>
      <c r="R70" s="29">
        <v>257</v>
      </c>
      <c r="S70" s="37">
        <v>1</v>
      </c>
      <c r="T70" s="29">
        <v>59</v>
      </c>
      <c r="U70" s="37">
        <v>1</v>
      </c>
      <c r="V70" s="29">
        <v>77</v>
      </c>
      <c r="W70" s="20">
        <v>14</v>
      </c>
      <c r="X70" s="17">
        <v>1605</v>
      </c>
      <c r="Y70" s="48">
        <f>S70+U70+W70</f>
        <v>16</v>
      </c>
      <c r="Z70" s="49">
        <f>T70+V70+X70</f>
        <v>1741</v>
      </c>
      <c r="AA70" s="22"/>
      <c r="AB70" s="10">
        <f>C70+G70+I70+M70++P70+R70+Z70</f>
        <v>247783</v>
      </c>
      <c r="AC70" s="13">
        <f>(AB70-AB69)/AB69</f>
        <v>-2.4334253414867519E-2</v>
      </c>
    </row>
    <row r="71" spans="1:29" s="22" customFormat="1" ht="15" customHeight="1" thickTop="1" x14ac:dyDescent="0.15">
      <c r="A71" s="12">
        <v>19</v>
      </c>
      <c r="B71" s="20">
        <v>271</v>
      </c>
      <c r="C71" s="29">
        <v>19562</v>
      </c>
      <c r="D71" s="20" t="s">
        <v>18</v>
      </c>
      <c r="E71" s="29" t="s">
        <v>18</v>
      </c>
      <c r="F71" s="20">
        <v>604</v>
      </c>
      <c r="G71" s="29">
        <v>99426</v>
      </c>
      <c r="H71" s="20">
        <v>279</v>
      </c>
      <c r="I71" s="29">
        <v>55749</v>
      </c>
      <c r="J71" s="20" t="s">
        <v>18</v>
      </c>
      <c r="K71" s="29" t="s">
        <v>18</v>
      </c>
      <c r="L71" s="20">
        <v>103</v>
      </c>
      <c r="M71" s="29">
        <v>56315</v>
      </c>
      <c r="N71" s="57"/>
      <c r="O71" s="24">
        <v>50</v>
      </c>
      <c r="P71" s="36">
        <v>9111</v>
      </c>
      <c r="Q71" s="33">
        <v>9</v>
      </c>
      <c r="R71" s="29">
        <v>244</v>
      </c>
      <c r="S71" s="40" t="s">
        <v>18</v>
      </c>
      <c r="T71" s="28" t="s">
        <v>18</v>
      </c>
      <c r="U71" s="40" t="s">
        <v>18</v>
      </c>
      <c r="V71" s="28" t="s">
        <v>18</v>
      </c>
      <c r="W71" s="40" t="s">
        <v>18</v>
      </c>
      <c r="X71" s="47" t="s">
        <v>18</v>
      </c>
      <c r="Y71" s="37">
        <v>16</v>
      </c>
      <c r="Z71" s="29">
        <v>1752</v>
      </c>
      <c r="AB71" s="10">
        <f>C71+G71+I71+M71++P71+R71+Z71</f>
        <v>242159</v>
      </c>
      <c r="AC71" s="13">
        <f>(AB71-AB70)/AB70</f>
        <v>-2.269727947437879E-2</v>
      </c>
    </row>
    <row r="72" spans="1:29" ht="15" customHeight="1" x14ac:dyDescent="0.15">
      <c r="A72" s="12">
        <v>20</v>
      </c>
      <c r="B72" s="20">
        <v>267</v>
      </c>
      <c r="C72" s="29">
        <v>19314</v>
      </c>
      <c r="D72" s="20" t="s">
        <v>18</v>
      </c>
      <c r="E72" s="29" t="s">
        <v>18</v>
      </c>
      <c r="F72" s="20">
        <v>603</v>
      </c>
      <c r="G72" s="29">
        <v>98282</v>
      </c>
      <c r="H72" s="20">
        <v>277</v>
      </c>
      <c r="I72" s="29">
        <v>53878</v>
      </c>
      <c r="J72" s="20" t="s">
        <v>18</v>
      </c>
      <c r="K72" s="29" t="s">
        <v>18</v>
      </c>
      <c r="L72" s="20">
        <v>101</v>
      </c>
      <c r="M72" s="29">
        <v>55176</v>
      </c>
      <c r="N72" s="57"/>
      <c r="O72" s="24">
        <v>52</v>
      </c>
      <c r="P72" s="29">
        <v>8609</v>
      </c>
      <c r="Q72" s="33">
        <v>8</v>
      </c>
      <c r="R72" s="29">
        <v>211</v>
      </c>
      <c r="S72" s="40" t="s">
        <v>18</v>
      </c>
      <c r="T72" s="28" t="s">
        <v>18</v>
      </c>
      <c r="U72" s="40" t="s">
        <v>18</v>
      </c>
      <c r="V72" s="28" t="s">
        <v>18</v>
      </c>
      <c r="W72" s="40" t="s">
        <v>18</v>
      </c>
      <c r="X72" s="28" t="s">
        <v>18</v>
      </c>
      <c r="Y72" s="37">
        <v>16</v>
      </c>
      <c r="Z72" s="29">
        <v>1791</v>
      </c>
      <c r="AB72" s="10">
        <f>C72+G72+I72+M72++P72+R72+Z72</f>
        <v>237261</v>
      </c>
      <c r="AC72" s="13">
        <f>(AB72-AB71)/AB71</f>
        <v>-2.0226380188223439E-2</v>
      </c>
    </row>
    <row r="73" spans="1:29" ht="15" customHeight="1" x14ac:dyDescent="0.15">
      <c r="A73" s="12">
        <v>21</v>
      </c>
      <c r="B73" s="24">
        <v>260</v>
      </c>
      <c r="C73" s="29">
        <v>18927</v>
      </c>
      <c r="D73" s="24" t="s">
        <v>18</v>
      </c>
      <c r="E73" s="29" t="s">
        <v>18</v>
      </c>
      <c r="F73" s="24">
        <v>601</v>
      </c>
      <c r="G73" s="29">
        <v>96763</v>
      </c>
      <c r="H73" s="24">
        <v>272</v>
      </c>
      <c r="I73" s="29">
        <v>52687</v>
      </c>
      <c r="J73" s="24" t="s">
        <v>18</v>
      </c>
      <c r="K73" s="29" t="s">
        <v>18</v>
      </c>
      <c r="L73" s="20">
        <v>99</v>
      </c>
      <c r="M73" s="29">
        <v>53908</v>
      </c>
      <c r="N73" s="57"/>
      <c r="O73" s="24">
        <v>52</v>
      </c>
      <c r="P73" s="29">
        <v>8284</v>
      </c>
      <c r="Q73" s="33">
        <v>7</v>
      </c>
      <c r="R73" s="29">
        <v>232</v>
      </c>
      <c r="S73" s="40" t="s">
        <v>18</v>
      </c>
      <c r="T73" s="28" t="s">
        <v>18</v>
      </c>
      <c r="U73" s="40" t="s">
        <v>18</v>
      </c>
      <c r="V73" s="28" t="s">
        <v>18</v>
      </c>
      <c r="W73" s="40" t="s">
        <v>18</v>
      </c>
      <c r="X73" s="28" t="s">
        <v>18</v>
      </c>
      <c r="Y73" s="33">
        <v>16</v>
      </c>
      <c r="Z73" s="29">
        <v>1840</v>
      </c>
      <c r="AA73" s="22"/>
      <c r="AB73" s="10">
        <f>C73+G73+I73+M73++P73+R73+Z73</f>
        <v>232641</v>
      </c>
      <c r="AC73" s="13">
        <f>(AB73-AB72)/AB72</f>
        <v>-1.9472226788220567E-2</v>
      </c>
    </row>
    <row r="74" spans="1:29" ht="15" customHeight="1" x14ac:dyDescent="0.15">
      <c r="A74" s="12">
        <v>22</v>
      </c>
      <c r="B74" s="24">
        <v>255</v>
      </c>
      <c r="C74" s="29">
        <v>18797</v>
      </c>
      <c r="D74" s="24" t="s">
        <v>18</v>
      </c>
      <c r="E74" s="29" t="s">
        <v>18</v>
      </c>
      <c r="F74" s="24">
        <v>596</v>
      </c>
      <c r="G74" s="29">
        <v>95583</v>
      </c>
      <c r="H74" s="24">
        <v>267</v>
      </c>
      <c r="I74" s="29">
        <v>50941</v>
      </c>
      <c r="J74" s="24" t="s">
        <v>18</v>
      </c>
      <c r="K74" s="29" t="s">
        <v>18</v>
      </c>
      <c r="L74" s="20">
        <v>95</v>
      </c>
      <c r="M74" s="29">
        <v>53211</v>
      </c>
      <c r="N74" s="57"/>
      <c r="O74" s="24">
        <v>52</v>
      </c>
      <c r="P74" s="29">
        <v>8643</v>
      </c>
      <c r="Q74" s="33">
        <v>7</v>
      </c>
      <c r="R74" s="29">
        <v>255</v>
      </c>
      <c r="S74" s="40" t="s">
        <v>18</v>
      </c>
      <c r="T74" s="28" t="s">
        <v>18</v>
      </c>
      <c r="U74" s="40" t="s">
        <v>18</v>
      </c>
      <c r="V74" s="28" t="s">
        <v>18</v>
      </c>
      <c r="W74" s="40" t="s">
        <v>18</v>
      </c>
      <c r="X74" s="28" t="s">
        <v>18</v>
      </c>
      <c r="Y74" s="33">
        <v>16</v>
      </c>
      <c r="Z74" s="29">
        <v>1901</v>
      </c>
      <c r="AA74" s="22"/>
      <c r="AB74" s="9">
        <f>C74+G74+I74+M74++P74+R74+Z74</f>
        <v>229331</v>
      </c>
      <c r="AC74" s="13">
        <f>(AB74-AB73)/AB73</f>
        <v>-1.4227930588331378E-2</v>
      </c>
    </row>
    <row r="75" spans="1:29" ht="15" customHeight="1" x14ac:dyDescent="0.15">
      <c r="A75" s="12">
        <v>23</v>
      </c>
      <c r="B75" s="24">
        <v>254</v>
      </c>
      <c r="C75" s="29">
        <v>18983</v>
      </c>
      <c r="D75" s="24" t="s">
        <v>18</v>
      </c>
      <c r="E75" s="29" t="s">
        <v>18</v>
      </c>
      <c r="F75" s="24">
        <v>589</v>
      </c>
      <c r="G75" s="29">
        <v>94417</v>
      </c>
      <c r="H75" s="24">
        <v>261</v>
      </c>
      <c r="I75" s="29">
        <v>50225</v>
      </c>
      <c r="J75" s="24" t="s">
        <v>18</v>
      </c>
      <c r="K75" s="29" t="s">
        <v>18</v>
      </c>
      <c r="L75" s="20">
        <v>95</v>
      </c>
      <c r="M75" s="29">
        <v>51532</v>
      </c>
      <c r="N75" s="57"/>
      <c r="O75" s="24">
        <v>50</v>
      </c>
      <c r="P75" s="29">
        <v>8720</v>
      </c>
      <c r="Q75" s="33">
        <v>6</v>
      </c>
      <c r="R75" s="29">
        <v>240</v>
      </c>
      <c r="S75" s="40" t="s">
        <v>18</v>
      </c>
      <c r="T75" s="28" t="s">
        <v>18</v>
      </c>
      <c r="U75" s="40" t="s">
        <v>18</v>
      </c>
      <c r="V75" s="28" t="s">
        <v>18</v>
      </c>
      <c r="W75" s="40" t="s">
        <v>18</v>
      </c>
      <c r="X75" s="28" t="s">
        <v>18</v>
      </c>
      <c r="Y75" s="24">
        <v>16</v>
      </c>
      <c r="Z75" s="29">
        <v>1943</v>
      </c>
      <c r="AA75" s="22"/>
      <c r="AB75" s="9">
        <f>C75+G75+I75+M75++P75+R75+Z75</f>
        <v>226060</v>
      </c>
      <c r="AC75" s="13">
        <f>(AB75-AB74)/AB74</f>
        <v>-1.4263226515386057E-2</v>
      </c>
    </row>
    <row r="76" spans="1:29" ht="15" customHeight="1" x14ac:dyDescent="0.15">
      <c r="A76" s="12">
        <v>24</v>
      </c>
      <c r="B76" s="24">
        <v>244</v>
      </c>
      <c r="C76" s="29">
        <v>19276</v>
      </c>
      <c r="D76" s="24" t="s">
        <v>18</v>
      </c>
      <c r="E76" s="29" t="s">
        <v>18</v>
      </c>
      <c r="F76" s="24">
        <v>576</v>
      </c>
      <c r="G76" s="29">
        <v>93298</v>
      </c>
      <c r="H76" s="24">
        <v>254</v>
      </c>
      <c r="I76" s="29">
        <v>49158</v>
      </c>
      <c r="J76" s="24" t="s">
        <v>18</v>
      </c>
      <c r="K76" s="29" t="s">
        <v>18</v>
      </c>
      <c r="L76" s="20">
        <v>92</v>
      </c>
      <c r="M76" s="29">
        <v>50232</v>
      </c>
      <c r="N76" s="57"/>
      <c r="O76" s="24">
        <v>49</v>
      </c>
      <c r="P76" s="29">
        <v>8528</v>
      </c>
      <c r="Q76" s="33">
        <v>6</v>
      </c>
      <c r="R76" s="29">
        <v>231</v>
      </c>
      <c r="S76" s="40" t="s">
        <v>18</v>
      </c>
      <c r="T76" s="28" t="s">
        <v>18</v>
      </c>
      <c r="U76" s="40" t="s">
        <v>18</v>
      </c>
      <c r="V76" s="28" t="s">
        <v>18</v>
      </c>
      <c r="W76" s="40" t="s">
        <v>18</v>
      </c>
      <c r="X76" s="28" t="s">
        <v>18</v>
      </c>
      <c r="Y76" s="24">
        <v>17</v>
      </c>
      <c r="Z76" s="29">
        <v>1988</v>
      </c>
      <c r="AA76" s="22"/>
      <c r="AB76" s="9">
        <v>222711</v>
      </c>
      <c r="AC76" s="13">
        <f>(AB76-AB75)/AB75</f>
        <v>-1.4814650977616563E-2</v>
      </c>
    </row>
    <row r="77" spans="1:29" ht="15" customHeight="1" x14ac:dyDescent="0.15">
      <c r="A77" s="12">
        <v>25</v>
      </c>
      <c r="B77" s="24">
        <v>240</v>
      </c>
      <c r="C77" s="29">
        <v>19337</v>
      </c>
      <c r="D77" s="24" t="s">
        <v>18</v>
      </c>
      <c r="E77" s="29" t="s">
        <v>18</v>
      </c>
      <c r="F77" s="24">
        <v>556</v>
      </c>
      <c r="G77" s="29">
        <v>92218</v>
      </c>
      <c r="H77" s="24">
        <v>251</v>
      </c>
      <c r="I77" s="29">
        <v>48638</v>
      </c>
      <c r="J77" s="24" t="s">
        <v>18</v>
      </c>
      <c r="K77" s="29" t="s">
        <v>18</v>
      </c>
      <c r="L77" s="20">
        <v>92</v>
      </c>
      <c r="M77" s="29">
        <v>48678</v>
      </c>
      <c r="N77" s="57"/>
      <c r="O77" s="24">
        <v>46</v>
      </c>
      <c r="P77" s="29">
        <v>8406</v>
      </c>
      <c r="Q77" s="33">
        <v>6</v>
      </c>
      <c r="R77" s="29">
        <v>235</v>
      </c>
      <c r="S77" s="40" t="s">
        <v>18</v>
      </c>
      <c r="T77" s="28" t="s">
        <v>18</v>
      </c>
      <c r="U77" s="32" t="s">
        <v>18</v>
      </c>
      <c r="V77" s="28" t="s">
        <v>18</v>
      </c>
      <c r="W77" s="32" t="s">
        <v>18</v>
      </c>
      <c r="X77" s="28" t="s">
        <v>18</v>
      </c>
      <c r="Y77" s="24">
        <v>17</v>
      </c>
      <c r="Z77" s="29">
        <v>2032</v>
      </c>
      <c r="AA77" s="55"/>
      <c r="AB77" s="9">
        <f>C77+G77+I77+M77++P77+R77+Z77</f>
        <v>219544</v>
      </c>
      <c r="AC77" s="13">
        <f>(AB77-AB76)/AB76</f>
        <v>-1.4220222620346548E-2</v>
      </c>
    </row>
    <row r="78" spans="1:29" ht="3" customHeight="1" x14ac:dyDescent="0.15">
      <c r="A78" s="12"/>
      <c r="B78" s="24"/>
      <c r="C78" s="29"/>
      <c r="D78" s="24" t="s">
        <v>18</v>
      </c>
      <c r="E78" s="29"/>
      <c r="F78" s="24"/>
      <c r="G78" s="29"/>
      <c r="H78" s="24"/>
      <c r="I78" s="29"/>
      <c r="J78" s="24" t="s">
        <v>18</v>
      </c>
      <c r="K78" s="29"/>
      <c r="L78" s="20"/>
      <c r="M78" s="29"/>
      <c r="N78" s="57"/>
      <c r="O78" s="24"/>
      <c r="P78" s="29"/>
      <c r="Q78" s="33"/>
      <c r="R78" s="29"/>
      <c r="S78" s="40"/>
      <c r="T78" s="28"/>
      <c r="U78" s="32"/>
      <c r="V78" s="28"/>
      <c r="W78" s="32"/>
      <c r="X78" s="28"/>
      <c r="Y78" s="24"/>
      <c r="Z78" s="29"/>
      <c r="AA78" s="55"/>
      <c r="AB78" s="9"/>
      <c r="AC78" s="13"/>
    </row>
    <row r="79" spans="1:29" ht="15" customHeight="1" x14ac:dyDescent="0.15">
      <c r="A79" s="12">
        <v>26</v>
      </c>
      <c r="B79" s="24">
        <v>238</v>
      </c>
      <c r="C79" s="29">
        <v>19362</v>
      </c>
      <c r="D79" s="24" t="s">
        <v>18</v>
      </c>
      <c r="E79" s="29" t="s">
        <v>18</v>
      </c>
      <c r="F79" s="24">
        <v>550</v>
      </c>
      <c r="G79" s="29">
        <v>91417</v>
      </c>
      <c r="H79" s="24">
        <v>248</v>
      </c>
      <c r="I79" s="29">
        <v>48187</v>
      </c>
      <c r="J79" s="24" t="s">
        <v>18</v>
      </c>
      <c r="K79" s="29" t="s">
        <v>18</v>
      </c>
      <c r="L79" s="20">
        <v>94</v>
      </c>
      <c r="M79" s="29">
        <v>48026</v>
      </c>
      <c r="N79" s="57"/>
      <c r="O79" s="24">
        <v>46</v>
      </c>
      <c r="P79" s="29">
        <v>8037</v>
      </c>
      <c r="Q79" s="33">
        <v>5</v>
      </c>
      <c r="R79" s="29">
        <v>203</v>
      </c>
      <c r="S79" s="40" t="s">
        <v>18</v>
      </c>
      <c r="T79" s="28" t="s">
        <v>18</v>
      </c>
      <c r="U79" s="32" t="s">
        <v>18</v>
      </c>
      <c r="V79" s="28" t="s">
        <v>18</v>
      </c>
      <c r="W79" s="32" t="s">
        <v>18</v>
      </c>
      <c r="X79" s="28" t="s">
        <v>18</v>
      </c>
      <c r="Y79" s="24">
        <v>17</v>
      </c>
      <c r="Z79" s="29">
        <v>2061</v>
      </c>
      <c r="AA79" s="55"/>
      <c r="AB79" s="9">
        <f>C79+G79+I79+M79++P79+R79+Z79</f>
        <v>217293</v>
      </c>
      <c r="AC79" s="13">
        <f>(AB79-AB77)/AB77</f>
        <v>-1.0253069999635609E-2</v>
      </c>
    </row>
    <row r="80" spans="1:29" ht="15" customHeight="1" x14ac:dyDescent="0.15">
      <c r="A80" s="12">
        <v>27</v>
      </c>
      <c r="B80" s="24">
        <v>181</v>
      </c>
      <c r="C80" s="29">
        <v>13770</v>
      </c>
      <c r="D80" s="24">
        <v>66</v>
      </c>
      <c r="E80" s="29">
        <v>8626</v>
      </c>
      <c r="F80" s="20">
        <v>542</v>
      </c>
      <c r="G80" s="29">
        <v>91005</v>
      </c>
      <c r="H80" s="24">
        <v>242</v>
      </c>
      <c r="I80" s="29">
        <v>47842</v>
      </c>
      <c r="J80" s="24" t="s">
        <v>18</v>
      </c>
      <c r="K80" s="29" t="s">
        <v>18</v>
      </c>
      <c r="L80" s="20">
        <v>93</v>
      </c>
      <c r="M80" s="29">
        <v>47126</v>
      </c>
      <c r="N80" s="57"/>
      <c r="O80" s="24">
        <v>44</v>
      </c>
      <c r="P80" s="29">
        <v>7738</v>
      </c>
      <c r="Q80" s="33">
        <v>4</v>
      </c>
      <c r="R80" s="29">
        <v>154</v>
      </c>
      <c r="S80" s="40" t="s">
        <v>30</v>
      </c>
      <c r="T80" s="28" t="s">
        <v>30</v>
      </c>
      <c r="U80" s="32" t="s">
        <v>30</v>
      </c>
      <c r="V80" s="28" t="s">
        <v>30</v>
      </c>
      <c r="W80" s="32" t="s">
        <v>30</v>
      </c>
      <c r="X80" s="28" t="s">
        <v>30</v>
      </c>
      <c r="Y80" s="24">
        <v>17</v>
      </c>
      <c r="Z80" s="29">
        <v>2116</v>
      </c>
      <c r="AA80" s="55"/>
      <c r="AB80" s="9">
        <f>C80+G80+I80+M80++P80+R80+Z80+E80</f>
        <v>218377</v>
      </c>
      <c r="AC80" s="13">
        <f>(AB80-AB79)/AB79</f>
        <v>4.9886558701844972E-3</v>
      </c>
    </row>
    <row r="81" spans="1:31" ht="15" customHeight="1" x14ac:dyDescent="0.15">
      <c r="A81" s="12">
        <v>28</v>
      </c>
      <c r="B81" s="24">
        <v>166</v>
      </c>
      <c r="C81" s="29">
        <v>12382</v>
      </c>
      <c r="D81" s="24">
        <v>100</v>
      </c>
      <c r="E81" s="29">
        <v>12696</v>
      </c>
      <c r="F81" s="20">
        <v>534</v>
      </c>
      <c r="G81" s="29">
        <v>90843</v>
      </c>
      <c r="H81" s="24">
        <v>242</v>
      </c>
      <c r="I81" s="29">
        <v>47035</v>
      </c>
      <c r="J81" s="24" t="s">
        <v>18</v>
      </c>
      <c r="K81" s="29" t="s">
        <v>18</v>
      </c>
      <c r="L81" s="20">
        <v>89</v>
      </c>
      <c r="M81" s="29">
        <v>46701</v>
      </c>
      <c r="N81" s="57"/>
      <c r="O81" s="24">
        <v>45</v>
      </c>
      <c r="P81" s="29">
        <v>7541</v>
      </c>
      <c r="Q81" s="33">
        <v>4</v>
      </c>
      <c r="R81" s="29">
        <v>146</v>
      </c>
      <c r="S81" s="40" t="s">
        <v>18</v>
      </c>
      <c r="T81" s="28" t="s">
        <v>18</v>
      </c>
      <c r="U81" s="32" t="s">
        <v>18</v>
      </c>
      <c r="V81" s="28" t="s">
        <v>18</v>
      </c>
      <c r="W81" s="32" t="s">
        <v>18</v>
      </c>
      <c r="X81" s="28" t="s">
        <v>18</v>
      </c>
      <c r="Y81" s="24">
        <v>17</v>
      </c>
      <c r="Z81" s="29">
        <v>2145</v>
      </c>
      <c r="AA81" s="55"/>
      <c r="AB81" s="9">
        <f>C81+E81+G81+I81+M81++P81+R81+Z81</f>
        <v>219489</v>
      </c>
      <c r="AC81" s="13">
        <f>(AB81-AB80)/AB80</f>
        <v>5.0921113487226218E-3</v>
      </c>
    </row>
    <row r="82" spans="1:31" ht="15" customHeight="1" x14ac:dyDescent="0.15">
      <c r="A82" s="12">
        <v>29</v>
      </c>
      <c r="B82" s="24">
        <v>161</v>
      </c>
      <c r="C82" s="29">
        <v>11786</v>
      </c>
      <c r="D82" s="24">
        <v>131</v>
      </c>
      <c r="E82" s="29">
        <v>15466</v>
      </c>
      <c r="F82" s="20">
        <v>525</v>
      </c>
      <c r="G82" s="29">
        <v>90738</v>
      </c>
      <c r="H82" s="24">
        <v>239</v>
      </c>
      <c r="I82" s="29">
        <v>46119</v>
      </c>
      <c r="J82" s="20">
        <v>2</v>
      </c>
      <c r="K82" s="29">
        <v>190</v>
      </c>
      <c r="L82" s="20">
        <v>89</v>
      </c>
      <c r="M82" s="29">
        <v>46443</v>
      </c>
      <c r="N82" s="57"/>
      <c r="O82" s="24">
        <v>43</v>
      </c>
      <c r="P82" s="29">
        <v>7304</v>
      </c>
      <c r="Q82" s="33">
        <v>4</v>
      </c>
      <c r="R82" s="29">
        <v>141</v>
      </c>
      <c r="S82" s="40" t="s">
        <v>18</v>
      </c>
      <c r="T82" s="28" t="s">
        <v>18</v>
      </c>
      <c r="U82" s="32" t="s">
        <v>18</v>
      </c>
      <c r="V82" s="28" t="s">
        <v>18</v>
      </c>
      <c r="W82" s="32" t="s">
        <v>18</v>
      </c>
      <c r="X82" s="28" t="s">
        <v>18</v>
      </c>
      <c r="Y82" s="24">
        <v>17</v>
      </c>
      <c r="Z82" s="29">
        <v>2231</v>
      </c>
      <c r="AA82" s="55"/>
      <c r="AB82" s="9">
        <f>C82+E82+G82+I82+K82+M82++P82+R82+Z82</f>
        <v>220418</v>
      </c>
      <c r="AC82" s="13">
        <f>(AB82-AB81)/AB81</f>
        <v>4.2325583514435799E-3</v>
      </c>
    </row>
    <row r="83" spans="1:31" ht="15" customHeight="1" x14ac:dyDescent="0.15">
      <c r="A83" s="12">
        <v>30</v>
      </c>
      <c r="B83" s="24">
        <v>152</v>
      </c>
      <c r="C83" s="29">
        <v>10741</v>
      </c>
      <c r="D83" s="24">
        <v>171</v>
      </c>
      <c r="E83" s="29">
        <v>18760</v>
      </c>
      <c r="F83" s="20">
        <v>517</v>
      </c>
      <c r="G83" s="29">
        <v>91129</v>
      </c>
      <c r="H83" s="24">
        <v>238</v>
      </c>
      <c r="I83" s="29">
        <v>45395</v>
      </c>
      <c r="J83" s="20">
        <v>2</v>
      </c>
      <c r="K83" s="29">
        <v>201</v>
      </c>
      <c r="L83" s="20">
        <v>89</v>
      </c>
      <c r="M83" s="29">
        <v>45985</v>
      </c>
      <c r="N83" s="57"/>
      <c r="O83" s="24">
        <v>43</v>
      </c>
      <c r="P83" s="29">
        <v>7113</v>
      </c>
      <c r="Q83" s="33">
        <v>4</v>
      </c>
      <c r="R83" s="29">
        <v>111</v>
      </c>
      <c r="S83" s="40" t="s">
        <v>18</v>
      </c>
      <c r="T83" s="28" t="s">
        <v>18</v>
      </c>
      <c r="U83" s="32" t="s">
        <v>18</v>
      </c>
      <c r="V83" s="28" t="s">
        <v>18</v>
      </c>
      <c r="W83" s="32" t="s">
        <v>18</v>
      </c>
      <c r="X83" s="28" t="s">
        <v>18</v>
      </c>
      <c r="Y83" s="24">
        <v>17</v>
      </c>
      <c r="Z83" s="29">
        <v>2295</v>
      </c>
      <c r="AA83" s="55"/>
      <c r="AB83" s="9">
        <f>C83+E83+G83+I83+K83+M83++P83+R83+Z83</f>
        <v>221730</v>
      </c>
      <c r="AC83" s="13">
        <f>(AB83-AB82)/AB82</f>
        <v>5.9523269424457169E-3</v>
      </c>
      <c r="AE83" s="22"/>
    </row>
    <row r="84" spans="1:31" ht="3" customHeight="1" x14ac:dyDescent="0.15">
      <c r="A84" s="12"/>
      <c r="B84" s="24"/>
      <c r="C84" s="29"/>
      <c r="D84" s="24" t="s">
        <v>18</v>
      </c>
      <c r="E84" s="29"/>
      <c r="F84" s="24"/>
      <c r="G84" s="29"/>
      <c r="H84" s="24"/>
      <c r="I84" s="29"/>
      <c r="J84" s="24" t="s">
        <v>18</v>
      </c>
      <c r="K84" s="29"/>
      <c r="L84" s="20"/>
      <c r="M84" s="29"/>
      <c r="N84" s="57"/>
      <c r="O84" s="24"/>
      <c r="P84" s="29"/>
      <c r="Q84" s="33"/>
      <c r="R84" s="29"/>
      <c r="S84" s="40"/>
      <c r="T84" s="28"/>
      <c r="U84" s="32"/>
      <c r="V84" s="28"/>
      <c r="W84" s="32"/>
      <c r="X84" s="28"/>
      <c r="Y84" s="33"/>
      <c r="Z84" s="29"/>
      <c r="AA84" s="9"/>
      <c r="AB84" s="9"/>
      <c r="AC84" s="13"/>
    </row>
    <row r="85" spans="1:31" ht="15" customHeight="1" x14ac:dyDescent="0.15">
      <c r="A85" s="12" t="s">
        <v>34</v>
      </c>
      <c r="B85" s="24">
        <v>150</v>
      </c>
      <c r="C85" s="29">
        <v>10201</v>
      </c>
      <c r="D85" s="24">
        <v>195</v>
      </c>
      <c r="E85" s="75">
        <v>20463</v>
      </c>
      <c r="F85" s="20">
        <v>515</v>
      </c>
      <c r="G85" s="29">
        <v>90463</v>
      </c>
      <c r="H85" s="24">
        <v>232</v>
      </c>
      <c r="I85" s="29">
        <v>44933</v>
      </c>
      <c r="J85" s="24">
        <v>3</v>
      </c>
      <c r="K85" s="75">
        <v>641</v>
      </c>
      <c r="L85" s="20">
        <v>89</v>
      </c>
      <c r="M85" s="29">
        <v>44981</v>
      </c>
      <c r="N85" s="57"/>
      <c r="O85" s="24">
        <v>42</v>
      </c>
      <c r="P85" s="29">
        <v>6902</v>
      </c>
      <c r="Q85" s="33">
        <v>4</v>
      </c>
      <c r="R85" s="29">
        <v>91</v>
      </c>
      <c r="S85" s="40" t="s">
        <v>18</v>
      </c>
      <c r="T85" s="28" t="s">
        <v>18</v>
      </c>
      <c r="U85" s="32" t="s">
        <v>18</v>
      </c>
      <c r="V85" s="28" t="s">
        <v>18</v>
      </c>
      <c r="W85" s="32" t="s">
        <v>18</v>
      </c>
      <c r="X85" s="28" t="s">
        <v>18</v>
      </c>
      <c r="Y85" s="76">
        <v>17</v>
      </c>
      <c r="Z85" s="57">
        <v>2371</v>
      </c>
      <c r="AA85" s="55"/>
      <c r="AB85" s="9">
        <v>221046</v>
      </c>
      <c r="AC85" s="71">
        <f>(AB85-AB83)/AB83</f>
        <v>-3.084832904884319E-3</v>
      </c>
    </row>
    <row r="86" spans="1:31" ht="15" customHeight="1" thickBot="1" x14ac:dyDescent="0.2">
      <c r="A86" s="12">
        <v>2</v>
      </c>
      <c r="B86" s="24">
        <v>146</v>
      </c>
      <c r="C86" s="29">
        <v>9570</v>
      </c>
      <c r="D86" s="76">
        <v>211</v>
      </c>
      <c r="E86" s="77">
        <v>21169</v>
      </c>
      <c r="F86" s="78">
        <v>507</v>
      </c>
      <c r="G86" s="29">
        <v>89738</v>
      </c>
      <c r="H86" s="24">
        <v>226</v>
      </c>
      <c r="I86" s="29">
        <v>44912</v>
      </c>
      <c r="J86" s="76">
        <v>7</v>
      </c>
      <c r="K86" s="77">
        <v>713</v>
      </c>
      <c r="L86" s="79">
        <v>89</v>
      </c>
      <c r="M86" s="29">
        <v>43928</v>
      </c>
      <c r="N86" s="20"/>
      <c r="O86" s="24">
        <v>42</v>
      </c>
      <c r="P86" s="29">
        <v>6826</v>
      </c>
      <c r="Q86" s="33">
        <v>4</v>
      </c>
      <c r="R86" s="29">
        <v>81</v>
      </c>
      <c r="S86" s="40" t="s">
        <v>18</v>
      </c>
      <c r="T86" s="28" t="s">
        <v>18</v>
      </c>
      <c r="U86" s="32" t="s">
        <v>18</v>
      </c>
      <c r="V86" s="28" t="s">
        <v>18</v>
      </c>
      <c r="W86" s="32" t="s">
        <v>18</v>
      </c>
      <c r="X86" s="28" t="s">
        <v>18</v>
      </c>
      <c r="Y86" s="76">
        <v>17</v>
      </c>
      <c r="Z86" s="155">
        <v>2472</v>
      </c>
      <c r="AA86" s="74"/>
      <c r="AB86" s="74">
        <v>219409</v>
      </c>
      <c r="AC86" s="72">
        <f>(AB86-AB85)/AB85</f>
        <v>-7.4056983614270329E-3</v>
      </c>
    </row>
    <row r="87" spans="1:31" ht="15" customHeight="1" thickTop="1" thickBot="1" x14ac:dyDescent="0.2">
      <c r="A87" s="12">
        <v>3</v>
      </c>
      <c r="B87" s="33">
        <v>142</v>
      </c>
      <c r="C87" s="29">
        <v>8439</v>
      </c>
      <c r="D87" s="154">
        <v>237</v>
      </c>
      <c r="E87" s="70">
        <v>22987</v>
      </c>
      <c r="F87" s="20">
        <v>498</v>
      </c>
      <c r="G87" s="29">
        <v>88636</v>
      </c>
      <c r="H87" s="24">
        <v>223</v>
      </c>
      <c r="I87" s="29">
        <v>45294</v>
      </c>
      <c r="J87" s="154">
        <v>9</v>
      </c>
      <c r="K87" s="70">
        <v>993</v>
      </c>
      <c r="L87" s="20">
        <v>89</v>
      </c>
      <c r="M87" s="29">
        <v>43029</v>
      </c>
      <c r="N87" s="20"/>
      <c r="O87" s="33">
        <v>42</v>
      </c>
      <c r="P87" s="29">
        <v>6915</v>
      </c>
      <c r="Q87" s="33">
        <v>4</v>
      </c>
      <c r="R87" s="29">
        <v>69</v>
      </c>
      <c r="S87" s="32" t="s">
        <v>18</v>
      </c>
      <c r="T87" s="28" t="s">
        <v>18</v>
      </c>
      <c r="U87" s="32" t="s">
        <v>18</v>
      </c>
      <c r="V87" s="28" t="s">
        <v>18</v>
      </c>
      <c r="W87" s="32" t="s">
        <v>18</v>
      </c>
      <c r="X87" s="28" t="s">
        <v>18</v>
      </c>
      <c r="Y87" s="24">
        <v>17</v>
      </c>
      <c r="Z87" s="153">
        <v>2581</v>
      </c>
      <c r="AA87" s="55"/>
      <c r="AB87" s="9">
        <f>SUM(C87,E87,G87,I87,K87,M87,P87,R87,Z87)</f>
        <v>218943</v>
      </c>
      <c r="AC87" s="71">
        <f>(AB87-AB85)/AB85</f>
        <v>-9.5138568442767572E-3</v>
      </c>
    </row>
    <row r="88" spans="1:31" ht="15" customHeight="1" thickTop="1" thickBot="1" x14ac:dyDescent="0.2">
      <c r="A88" s="5">
        <v>4</v>
      </c>
      <c r="B88" s="25">
        <v>138</v>
      </c>
      <c r="C88" s="34">
        <v>7920</v>
      </c>
      <c r="D88" s="25">
        <v>243</v>
      </c>
      <c r="E88" s="152">
        <v>22535</v>
      </c>
      <c r="F88" s="151">
        <v>496</v>
      </c>
      <c r="G88" s="34">
        <v>87647</v>
      </c>
      <c r="H88" s="25">
        <v>223</v>
      </c>
      <c r="I88" s="34">
        <v>45407</v>
      </c>
      <c r="J88" s="25">
        <v>9</v>
      </c>
      <c r="K88" s="152">
        <v>969</v>
      </c>
      <c r="L88" s="151">
        <v>89</v>
      </c>
      <c r="M88" s="34">
        <v>42391</v>
      </c>
      <c r="N88" s="20"/>
      <c r="O88" s="25">
        <v>41</v>
      </c>
      <c r="P88" s="34">
        <v>6948</v>
      </c>
      <c r="Q88" s="35">
        <v>3</v>
      </c>
      <c r="R88" s="34">
        <v>60</v>
      </c>
      <c r="S88" s="41" t="s">
        <v>18</v>
      </c>
      <c r="T88" s="42" t="s">
        <v>18</v>
      </c>
      <c r="U88" s="43" t="s">
        <v>18</v>
      </c>
      <c r="V88" s="42" t="s">
        <v>18</v>
      </c>
      <c r="W88" s="43" t="s">
        <v>18</v>
      </c>
      <c r="X88" s="42" t="s">
        <v>18</v>
      </c>
      <c r="Y88" s="25">
        <v>17</v>
      </c>
      <c r="Z88" s="70">
        <v>2654</v>
      </c>
      <c r="AA88" s="55"/>
      <c r="AB88" s="26">
        <f>SUM(C88,E88,G88,I88,K88,M88,P88,R88,Z88)</f>
        <v>216531</v>
      </c>
      <c r="AC88" s="73">
        <f>(AB88-AB86)/AB86</f>
        <v>-1.3117055362359794E-2</v>
      </c>
    </row>
    <row r="89" spans="1:31" ht="15.75" thickTop="1" thickBot="1" x14ac:dyDescent="0.2">
      <c r="A89" s="52" t="s">
        <v>21</v>
      </c>
      <c r="B89" s="15" t="s">
        <v>22</v>
      </c>
      <c r="D89" s="15"/>
      <c r="G89" s="8"/>
      <c r="O89" s="22" t="s">
        <v>20</v>
      </c>
      <c r="P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31" ht="15.75" thickTop="1" thickBot="1" x14ac:dyDescent="0.2">
      <c r="A90" s="22"/>
      <c r="B90" s="54"/>
      <c r="C90" s="15" t="s">
        <v>23</v>
      </c>
      <c r="D90" s="67"/>
      <c r="E90" s="15"/>
    </row>
    <row r="91" spans="1:31" ht="15" thickTop="1" x14ac:dyDescent="0.15"/>
    <row r="92" spans="1:31" x14ac:dyDescent="0.15">
      <c r="G92" s="22"/>
    </row>
    <row r="93" spans="1:31" x14ac:dyDescent="0.15">
      <c r="G93" s="22"/>
    </row>
    <row r="96" spans="1:31" x14ac:dyDescent="0.15">
      <c r="H96" s="53"/>
      <c r="W96" s="22"/>
    </row>
    <row r="97" spans="7:28" x14ac:dyDescent="0.15">
      <c r="G97" s="22"/>
    </row>
    <row r="98" spans="7:28" x14ac:dyDescent="0.15">
      <c r="AB98" s="22"/>
    </row>
  </sheetData>
  <mergeCells count="13">
    <mergeCell ref="Y3:Z3"/>
    <mergeCell ref="L3:M3"/>
    <mergeCell ref="O3:P3"/>
    <mergeCell ref="Q3:R3"/>
    <mergeCell ref="S3:T3"/>
    <mergeCell ref="U3:V3"/>
    <mergeCell ref="W3:X3"/>
    <mergeCell ref="J3:K3"/>
    <mergeCell ref="A3:A4"/>
    <mergeCell ref="B3:C3"/>
    <mergeCell ref="D3:E3"/>
    <mergeCell ref="F3:G3"/>
    <mergeCell ref="H3:I3"/>
  </mergeCells>
  <phoneticPr fontId="6"/>
  <printOptions horizontalCentered="1" verticalCentered="1"/>
  <pageMargins left="0.59055118110236227" right="0.55118110236220474" top="0.35433070866141736" bottom="0.51181102362204722" header="0.31496062992125984" footer="0.31496062992125984"/>
  <pageSetup paperSize="9" scale="67" firstPageNumber="168" fitToWidth="2" orientation="portrait" useFirstPageNumber="1" r:id="rId1"/>
  <headerFooter alignWithMargins="0">
    <oddFooter>&amp;C&amp;18-  &amp;P  -</oddFooter>
  </headerFooter>
  <colBreaks count="1" manualBreakCount="1">
    <brk id="13" max="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view="pageBreakPreview" zoomScale="85" zoomScaleNormal="100" zoomScaleSheetLayoutView="85" workbookViewId="0">
      <pane xSplit="1" ySplit="6" topLeftCell="B61" activePane="bottomRight" state="frozen"/>
      <selection pane="topRight" activeCell="C1" sqref="C1"/>
      <selection pane="bottomLeft" activeCell="A7" sqref="A7"/>
      <selection pane="bottomRight" activeCell="B74" sqref="B74"/>
    </sheetView>
  </sheetViews>
  <sheetFormatPr defaultColWidth="10.625" defaultRowHeight="13.5" x14ac:dyDescent="0.15"/>
  <cols>
    <col min="1" max="1" width="13.25" style="81" customWidth="1"/>
    <col min="2" max="5" width="11.625" style="81" customWidth="1"/>
    <col min="6" max="6" width="11.375" style="81" customWidth="1"/>
    <col min="7" max="10" width="11.625" style="81" customWidth="1"/>
    <col min="11" max="16384" width="10.625" style="81"/>
  </cols>
  <sheetData>
    <row r="1" spans="1:10" ht="18.75" x14ac:dyDescent="0.2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24" customHeight="1" x14ac:dyDescent="0.25">
      <c r="A2" s="149" t="s">
        <v>35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0" ht="18.75" x14ac:dyDescent="0.2">
      <c r="A3" s="80"/>
      <c r="B3" s="80"/>
      <c r="C3" s="80"/>
      <c r="D3" s="80"/>
      <c r="E3" s="80"/>
      <c r="F3" s="80"/>
      <c r="G3" s="80"/>
      <c r="H3" s="80"/>
      <c r="I3" s="80"/>
      <c r="J3" s="80"/>
    </row>
    <row r="4" spans="1:10" ht="14.25" x14ac:dyDescent="0.15">
      <c r="A4" s="82"/>
      <c r="B4" s="82"/>
      <c r="C4" s="82"/>
      <c r="D4" s="82"/>
      <c r="E4" s="82"/>
      <c r="F4" s="82"/>
      <c r="G4" s="83" t="s">
        <v>36</v>
      </c>
      <c r="H4" s="82"/>
      <c r="I4" s="82"/>
      <c r="J4" s="82"/>
    </row>
    <row r="5" spans="1:10" ht="14.25" x14ac:dyDescent="0.15">
      <c r="A5" s="84" t="s">
        <v>2</v>
      </c>
      <c r="B5" s="84" t="s">
        <v>37</v>
      </c>
      <c r="C5" s="84" t="s">
        <v>38</v>
      </c>
      <c r="D5" s="84" t="s">
        <v>39</v>
      </c>
      <c r="E5" s="84" t="s">
        <v>40</v>
      </c>
      <c r="F5" s="84" t="s">
        <v>41</v>
      </c>
      <c r="G5" s="84" t="s">
        <v>42</v>
      </c>
      <c r="H5" s="84" t="s">
        <v>43</v>
      </c>
      <c r="I5" s="84" t="s">
        <v>44</v>
      </c>
      <c r="J5" s="84" t="s">
        <v>45</v>
      </c>
    </row>
    <row r="6" spans="1:10" ht="14.25" x14ac:dyDescent="0.15">
      <c r="A6" s="85"/>
      <c r="B6" s="85"/>
      <c r="C6" s="86"/>
      <c r="D6" s="85"/>
      <c r="E6" s="86"/>
      <c r="F6" s="85"/>
      <c r="G6" s="84" t="s">
        <v>46</v>
      </c>
      <c r="H6" s="87" t="s">
        <v>46</v>
      </c>
      <c r="I6" s="84" t="s">
        <v>46</v>
      </c>
      <c r="J6" s="87" t="s">
        <v>46</v>
      </c>
    </row>
    <row r="7" spans="1:10" ht="8.25" customHeight="1" thickBot="1" x14ac:dyDescent="0.2">
      <c r="A7" s="88"/>
      <c r="B7" s="89"/>
      <c r="C7" s="90"/>
      <c r="D7" s="91"/>
      <c r="E7" s="90"/>
      <c r="F7" s="91"/>
      <c r="G7" s="90"/>
      <c r="H7" s="91"/>
      <c r="I7" s="90"/>
      <c r="J7" s="92"/>
    </row>
    <row r="8" spans="1:10" ht="17.100000000000001" customHeight="1" thickTop="1" thickBot="1" x14ac:dyDescent="0.2">
      <c r="A8" s="93" t="s">
        <v>47</v>
      </c>
      <c r="B8" s="94">
        <v>43288</v>
      </c>
      <c r="C8" s="95">
        <v>22983</v>
      </c>
      <c r="D8" s="96">
        <v>17581</v>
      </c>
      <c r="E8" s="95">
        <v>14931</v>
      </c>
      <c r="F8" s="96">
        <v>2650</v>
      </c>
      <c r="G8" s="97">
        <v>53.1</v>
      </c>
      <c r="H8" s="98">
        <v>40.6</v>
      </c>
      <c r="I8" s="99">
        <v>84.9</v>
      </c>
      <c r="J8" s="100">
        <v>15.1</v>
      </c>
    </row>
    <row r="9" spans="1:10" ht="17.100000000000001" customHeight="1" thickTop="1" thickBot="1" x14ac:dyDescent="0.2">
      <c r="A9" s="101">
        <v>38</v>
      </c>
      <c r="B9" s="94">
        <v>56421</v>
      </c>
      <c r="C9" s="102">
        <v>32214</v>
      </c>
      <c r="D9" s="103">
        <v>21124</v>
      </c>
      <c r="E9" s="96">
        <v>17172</v>
      </c>
      <c r="F9" s="103">
        <v>3952</v>
      </c>
      <c r="G9" s="104">
        <v>57.1</v>
      </c>
      <c r="H9" s="105">
        <v>37.4</v>
      </c>
      <c r="I9" s="106">
        <v>81.3</v>
      </c>
      <c r="J9" s="100">
        <v>18.7</v>
      </c>
    </row>
    <row r="10" spans="1:10" ht="17.100000000000001" customHeight="1" thickTop="1" thickBot="1" x14ac:dyDescent="0.2">
      <c r="A10" s="101">
        <v>39</v>
      </c>
      <c r="B10" s="107">
        <v>58204</v>
      </c>
      <c r="C10" s="108">
        <v>34411</v>
      </c>
      <c r="D10" s="96">
        <v>21032</v>
      </c>
      <c r="E10" s="103">
        <v>17538</v>
      </c>
      <c r="F10" s="96">
        <v>3494</v>
      </c>
      <c r="G10" s="106">
        <v>59.1</v>
      </c>
      <c r="H10" s="105">
        <v>36.1</v>
      </c>
      <c r="I10" s="106">
        <v>83.4</v>
      </c>
      <c r="J10" s="100">
        <v>16.600000000000001</v>
      </c>
    </row>
    <row r="11" spans="1:10" ht="10.5" customHeight="1" thickTop="1" x14ac:dyDescent="0.15">
      <c r="A11" s="101"/>
      <c r="B11" s="102"/>
      <c r="C11" s="95"/>
      <c r="D11" s="96"/>
      <c r="E11" s="95"/>
      <c r="F11" s="96"/>
      <c r="G11" s="106"/>
      <c r="H11" s="105"/>
      <c r="I11" s="106"/>
      <c r="J11" s="100"/>
    </row>
    <row r="12" spans="1:10" ht="17.100000000000001" customHeight="1" x14ac:dyDescent="0.15">
      <c r="A12" s="101">
        <v>40</v>
      </c>
      <c r="B12" s="94">
        <v>56784</v>
      </c>
      <c r="C12" s="95">
        <v>34805</v>
      </c>
      <c r="D12" s="96">
        <v>19309</v>
      </c>
      <c r="E12" s="95">
        <v>15941</v>
      </c>
      <c r="F12" s="96">
        <v>3368</v>
      </c>
      <c r="G12" s="106">
        <v>61.3</v>
      </c>
      <c r="H12" s="105">
        <v>34</v>
      </c>
      <c r="I12" s="106">
        <v>82.6</v>
      </c>
      <c r="J12" s="100">
        <v>17.399999999999999</v>
      </c>
    </row>
    <row r="13" spans="1:10" ht="17.100000000000001" customHeight="1" thickBot="1" x14ac:dyDescent="0.2">
      <c r="A13" s="101">
        <v>41</v>
      </c>
      <c r="B13" s="94">
        <v>51579</v>
      </c>
      <c r="C13" s="95">
        <v>33451</v>
      </c>
      <c r="D13" s="96">
        <v>16169</v>
      </c>
      <c r="E13" s="95">
        <v>12424</v>
      </c>
      <c r="F13" s="96">
        <v>3745</v>
      </c>
      <c r="G13" s="106">
        <v>64.900000000000006</v>
      </c>
      <c r="H13" s="105">
        <v>31.3</v>
      </c>
      <c r="I13" s="106">
        <v>76.8</v>
      </c>
      <c r="J13" s="100">
        <v>23.2</v>
      </c>
    </row>
    <row r="14" spans="1:10" ht="17.100000000000001" customHeight="1" thickTop="1" thickBot="1" x14ac:dyDescent="0.2">
      <c r="A14" s="101">
        <v>42</v>
      </c>
      <c r="B14" s="94">
        <v>52050</v>
      </c>
      <c r="C14" s="103">
        <v>35222</v>
      </c>
      <c r="D14" s="96">
        <v>14997</v>
      </c>
      <c r="E14" s="95">
        <v>11565</v>
      </c>
      <c r="F14" s="96">
        <v>3432</v>
      </c>
      <c r="G14" s="106">
        <v>67.7</v>
      </c>
      <c r="H14" s="105">
        <v>28.8</v>
      </c>
      <c r="I14" s="106">
        <v>77.099999999999994</v>
      </c>
      <c r="J14" s="100">
        <v>22.9</v>
      </c>
    </row>
    <row r="15" spans="1:10" ht="17.100000000000001" customHeight="1" thickTop="1" x14ac:dyDescent="0.15">
      <c r="A15" s="101">
        <v>43</v>
      </c>
      <c r="B15" s="102">
        <v>48983</v>
      </c>
      <c r="C15" s="95">
        <v>34544</v>
      </c>
      <c r="D15" s="96">
        <v>13418</v>
      </c>
      <c r="E15" s="95">
        <v>10511</v>
      </c>
      <c r="F15" s="96">
        <v>2907</v>
      </c>
      <c r="G15" s="106">
        <v>70.5</v>
      </c>
      <c r="H15" s="105">
        <v>27.4</v>
      </c>
      <c r="I15" s="106">
        <v>78.3</v>
      </c>
      <c r="J15" s="100">
        <v>21.7</v>
      </c>
    </row>
    <row r="16" spans="1:10" ht="17.100000000000001" customHeight="1" x14ac:dyDescent="0.15">
      <c r="A16" s="101">
        <v>44</v>
      </c>
      <c r="B16" s="94">
        <v>47232</v>
      </c>
      <c r="C16" s="95">
        <v>34900</v>
      </c>
      <c r="D16" s="96">
        <v>12030</v>
      </c>
      <c r="E16" s="95">
        <v>9756</v>
      </c>
      <c r="F16" s="96">
        <v>2274</v>
      </c>
      <c r="G16" s="106">
        <v>73.900000000000006</v>
      </c>
      <c r="H16" s="105">
        <v>25.5</v>
      </c>
      <c r="I16" s="106">
        <v>81.099999999999994</v>
      </c>
      <c r="J16" s="100">
        <v>18.899999999999999</v>
      </c>
    </row>
    <row r="17" spans="1:10" ht="17.100000000000001" customHeight="1" x14ac:dyDescent="0.15">
      <c r="A17" s="109">
        <v>45</v>
      </c>
      <c r="B17" s="94">
        <v>45551</v>
      </c>
      <c r="C17" s="95">
        <v>35042</v>
      </c>
      <c r="D17" s="96">
        <v>10624</v>
      </c>
      <c r="E17" s="95">
        <v>8835</v>
      </c>
      <c r="F17" s="96">
        <v>1789</v>
      </c>
      <c r="G17" s="106">
        <v>76.900000000000006</v>
      </c>
      <c r="H17" s="105">
        <v>23.3</v>
      </c>
      <c r="I17" s="106">
        <v>83.2</v>
      </c>
      <c r="J17" s="100">
        <v>16.8</v>
      </c>
    </row>
    <row r="18" spans="1:10" ht="17.100000000000001" customHeight="1" x14ac:dyDescent="0.15">
      <c r="A18" s="109">
        <v>46</v>
      </c>
      <c r="B18" s="94">
        <v>42327</v>
      </c>
      <c r="C18" s="95">
        <v>34241</v>
      </c>
      <c r="D18" s="96">
        <v>8600</v>
      </c>
      <c r="E18" s="95">
        <v>7095</v>
      </c>
      <c r="F18" s="96">
        <v>1505</v>
      </c>
      <c r="G18" s="106">
        <v>80.900000000000006</v>
      </c>
      <c r="H18" s="105">
        <v>20.3</v>
      </c>
      <c r="I18" s="106">
        <v>82.5</v>
      </c>
      <c r="J18" s="100">
        <v>17.5</v>
      </c>
    </row>
    <row r="19" spans="1:10" ht="17.100000000000001" customHeight="1" x14ac:dyDescent="0.15">
      <c r="A19" s="109">
        <v>47</v>
      </c>
      <c r="B19" s="94">
        <v>41423</v>
      </c>
      <c r="C19" s="95">
        <v>34425</v>
      </c>
      <c r="D19" s="96">
        <v>7490</v>
      </c>
      <c r="E19" s="95">
        <v>5930</v>
      </c>
      <c r="F19" s="96">
        <v>1560</v>
      </c>
      <c r="G19" s="106">
        <v>83.1</v>
      </c>
      <c r="H19" s="105">
        <v>18.100000000000001</v>
      </c>
      <c r="I19" s="106">
        <v>79.2</v>
      </c>
      <c r="J19" s="100">
        <v>20.8</v>
      </c>
    </row>
    <row r="20" spans="1:10" ht="17.100000000000001" customHeight="1" x14ac:dyDescent="0.15">
      <c r="A20" s="109">
        <v>48</v>
      </c>
      <c r="B20" s="94">
        <v>38317</v>
      </c>
      <c r="C20" s="95">
        <v>33056</v>
      </c>
      <c r="D20" s="96">
        <v>5794</v>
      </c>
      <c r="E20" s="95">
        <v>4474</v>
      </c>
      <c r="F20" s="96">
        <v>1320</v>
      </c>
      <c r="G20" s="106">
        <v>86.3</v>
      </c>
      <c r="H20" s="105">
        <v>15.1</v>
      </c>
      <c r="I20" s="106">
        <v>77.2</v>
      </c>
      <c r="J20" s="100">
        <v>22.8</v>
      </c>
    </row>
    <row r="21" spans="1:10" ht="17.100000000000001" customHeight="1" x14ac:dyDescent="0.15">
      <c r="A21" s="109">
        <v>49</v>
      </c>
      <c r="B21" s="94">
        <v>37301</v>
      </c>
      <c r="C21" s="95">
        <v>33200</v>
      </c>
      <c r="D21" s="96">
        <v>4641</v>
      </c>
      <c r="E21" s="95">
        <v>3503</v>
      </c>
      <c r="F21" s="96">
        <v>1138</v>
      </c>
      <c r="G21" s="106">
        <v>89</v>
      </c>
      <c r="H21" s="105">
        <v>12.4</v>
      </c>
      <c r="I21" s="106">
        <v>75.5</v>
      </c>
      <c r="J21" s="100">
        <v>24.5</v>
      </c>
    </row>
    <row r="22" spans="1:10" ht="10.5" customHeight="1" x14ac:dyDescent="0.15">
      <c r="A22" s="109"/>
      <c r="B22" s="94"/>
      <c r="C22" s="95"/>
      <c r="D22" s="96"/>
      <c r="E22" s="95"/>
      <c r="F22" s="96"/>
      <c r="G22" s="106"/>
      <c r="H22" s="105"/>
      <c r="I22" s="106"/>
      <c r="J22" s="100"/>
    </row>
    <row r="23" spans="1:10" ht="17.100000000000001" customHeight="1" x14ac:dyDescent="0.15">
      <c r="A23" s="109">
        <v>50</v>
      </c>
      <c r="B23" s="94">
        <v>35358</v>
      </c>
      <c r="C23" s="95">
        <v>32024</v>
      </c>
      <c r="D23" s="96">
        <v>3446</v>
      </c>
      <c r="E23" s="95">
        <v>2534</v>
      </c>
      <c r="F23" s="96">
        <v>912</v>
      </c>
      <c r="G23" s="106">
        <v>90.6</v>
      </c>
      <c r="H23" s="105">
        <v>9.6999999999999993</v>
      </c>
      <c r="I23" s="106">
        <v>73.5</v>
      </c>
      <c r="J23" s="100">
        <v>26.5</v>
      </c>
    </row>
    <row r="24" spans="1:10" ht="17.100000000000001" customHeight="1" x14ac:dyDescent="0.15">
      <c r="A24" s="109">
        <v>51</v>
      </c>
      <c r="B24" s="94">
        <v>33377</v>
      </c>
      <c r="C24" s="95">
        <v>30491</v>
      </c>
      <c r="D24" s="96">
        <v>2532</v>
      </c>
      <c r="E24" s="95">
        <v>1710</v>
      </c>
      <c r="F24" s="96">
        <v>822</v>
      </c>
      <c r="G24" s="106">
        <v>91.4</v>
      </c>
      <c r="H24" s="105">
        <v>7.6</v>
      </c>
      <c r="I24" s="106">
        <v>67.5</v>
      </c>
      <c r="J24" s="100">
        <v>32.5</v>
      </c>
    </row>
    <row r="25" spans="1:10" ht="17.100000000000001" customHeight="1" x14ac:dyDescent="0.15">
      <c r="A25" s="109">
        <v>52</v>
      </c>
      <c r="B25" s="94">
        <v>31800</v>
      </c>
      <c r="C25" s="95">
        <v>29386</v>
      </c>
      <c r="D25" s="96">
        <v>2259</v>
      </c>
      <c r="E25" s="95">
        <v>1562</v>
      </c>
      <c r="F25" s="96">
        <v>697</v>
      </c>
      <c r="G25" s="106">
        <v>92.4</v>
      </c>
      <c r="H25" s="105">
        <v>7.1</v>
      </c>
      <c r="I25" s="106">
        <v>69.099999999999994</v>
      </c>
      <c r="J25" s="100">
        <v>30.9</v>
      </c>
    </row>
    <row r="26" spans="1:10" ht="17.100000000000001" customHeight="1" x14ac:dyDescent="0.15">
      <c r="A26" s="109">
        <v>53</v>
      </c>
      <c r="B26" s="94">
        <v>30168</v>
      </c>
      <c r="C26" s="95">
        <v>27979</v>
      </c>
      <c r="D26" s="96">
        <v>1932</v>
      </c>
      <c r="E26" s="95">
        <v>1223</v>
      </c>
      <c r="F26" s="96">
        <v>709</v>
      </c>
      <c r="G26" s="106">
        <v>92.7</v>
      </c>
      <c r="H26" s="105">
        <v>6.4</v>
      </c>
      <c r="I26" s="106">
        <v>63.3</v>
      </c>
      <c r="J26" s="100">
        <v>36.700000000000003</v>
      </c>
    </row>
    <row r="27" spans="1:10" ht="17.100000000000001" customHeight="1" x14ac:dyDescent="0.15">
      <c r="A27" s="109">
        <v>54</v>
      </c>
      <c r="B27" s="94">
        <v>30663</v>
      </c>
      <c r="C27" s="95">
        <v>28673</v>
      </c>
      <c r="D27" s="96">
        <v>1689</v>
      </c>
      <c r="E27" s="95">
        <v>1015</v>
      </c>
      <c r="F27" s="96">
        <v>674</v>
      </c>
      <c r="G27" s="106">
        <v>93.5</v>
      </c>
      <c r="H27" s="105">
        <v>5.5</v>
      </c>
      <c r="I27" s="106">
        <v>60.1</v>
      </c>
      <c r="J27" s="100">
        <v>39.9</v>
      </c>
    </row>
    <row r="28" spans="1:10" ht="17.100000000000001" customHeight="1" x14ac:dyDescent="0.15">
      <c r="A28" s="109">
        <v>55</v>
      </c>
      <c r="B28" s="94">
        <v>30037</v>
      </c>
      <c r="C28" s="95">
        <v>28425</v>
      </c>
      <c r="D28" s="96">
        <v>1409</v>
      </c>
      <c r="E28" s="95">
        <v>918</v>
      </c>
      <c r="F28" s="96">
        <v>491</v>
      </c>
      <c r="G28" s="106">
        <v>94.6</v>
      </c>
      <c r="H28" s="105">
        <v>4.7</v>
      </c>
      <c r="I28" s="106">
        <v>65.2</v>
      </c>
      <c r="J28" s="100">
        <v>34.799999999999997</v>
      </c>
    </row>
    <row r="29" spans="1:10" ht="17.100000000000001" customHeight="1" x14ac:dyDescent="0.15">
      <c r="A29" s="109">
        <v>56</v>
      </c>
      <c r="B29" s="94">
        <v>27879</v>
      </c>
      <c r="C29" s="95">
        <v>26503</v>
      </c>
      <c r="D29" s="96">
        <v>1190</v>
      </c>
      <c r="E29" s="95">
        <v>803</v>
      </c>
      <c r="F29" s="96">
        <v>387</v>
      </c>
      <c r="G29" s="106">
        <v>95.1</v>
      </c>
      <c r="H29" s="105">
        <v>4.3</v>
      </c>
      <c r="I29" s="106">
        <v>67.5</v>
      </c>
      <c r="J29" s="100">
        <v>32.5</v>
      </c>
    </row>
    <row r="30" spans="1:10" ht="17.100000000000001" customHeight="1" x14ac:dyDescent="0.15">
      <c r="A30" s="109">
        <v>57</v>
      </c>
      <c r="B30" s="94">
        <v>25890</v>
      </c>
      <c r="C30" s="95">
        <v>24667</v>
      </c>
      <c r="D30" s="96">
        <v>1047</v>
      </c>
      <c r="E30" s="95">
        <v>708</v>
      </c>
      <c r="F30" s="96">
        <v>339</v>
      </c>
      <c r="G30" s="106">
        <v>95.3</v>
      </c>
      <c r="H30" s="105">
        <v>4</v>
      </c>
      <c r="I30" s="106">
        <v>67.599999999999994</v>
      </c>
      <c r="J30" s="100">
        <v>32.4</v>
      </c>
    </row>
    <row r="31" spans="1:10" ht="17.100000000000001" customHeight="1" x14ac:dyDescent="0.15">
      <c r="A31" s="109">
        <v>58</v>
      </c>
      <c r="B31" s="94">
        <v>28990</v>
      </c>
      <c r="C31" s="95">
        <v>27478</v>
      </c>
      <c r="D31" s="96">
        <v>1060</v>
      </c>
      <c r="E31" s="95">
        <v>658</v>
      </c>
      <c r="F31" s="96">
        <v>402</v>
      </c>
      <c r="G31" s="106">
        <v>94.8</v>
      </c>
      <c r="H31" s="105">
        <v>3.7</v>
      </c>
      <c r="I31" s="106">
        <v>62.1</v>
      </c>
      <c r="J31" s="100">
        <v>37.9</v>
      </c>
    </row>
    <row r="32" spans="1:10" ht="17.100000000000001" customHeight="1" x14ac:dyDescent="0.15">
      <c r="A32" s="109">
        <v>59</v>
      </c>
      <c r="B32" s="94">
        <v>27531</v>
      </c>
      <c r="C32" s="95">
        <v>26097</v>
      </c>
      <c r="D32" s="96">
        <v>910</v>
      </c>
      <c r="E32" s="95">
        <v>619</v>
      </c>
      <c r="F32" s="96">
        <v>291</v>
      </c>
      <c r="G32" s="106">
        <v>94.8</v>
      </c>
      <c r="H32" s="105">
        <v>3.3</v>
      </c>
      <c r="I32" s="106">
        <v>68</v>
      </c>
      <c r="J32" s="100">
        <v>32</v>
      </c>
    </row>
    <row r="33" spans="1:10" ht="10.5" customHeight="1" x14ac:dyDescent="0.15">
      <c r="A33" s="109"/>
      <c r="B33" s="94"/>
      <c r="C33" s="95"/>
      <c r="D33" s="96"/>
      <c r="E33" s="95"/>
      <c r="F33" s="96"/>
      <c r="G33" s="106"/>
      <c r="H33" s="105"/>
      <c r="I33" s="106"/>
      <c r="J33" s="100"/>
    </row>
    <row r="34" spans="1:10" ht="17.100000000000001" customHeight="1" x14ac:dyDescent="0.15">
      <c r="A34" s="109">
        <v>60</v>
      </c>
      <c r="B34" s="94">
        <v>27046</v>
      </c>
      <c r="C34" s="95">
        <v>25760</v>
      </c>
      <c r="D34" s="96">
        <v>844</v>
      </c>
      <c r="E34" s="95">
        <v>591</v>
      </c>
      <c r="F34" s="96">
        <v>253</v>
      </c>
      <c r="G34" s="106">
        <v>95.2</v>
      </c>
      <c r="H34" s="105">
        <v>3.1</v>
      </c>
      <c r="I34" s="106">
        <v>70</v>
      </c>
      <c r="J34" s="100">
        <v>30</v>
      </c>
    </row>
    <row r="35" spans="1:10" ht="17.100000000000001" customHeight="1" x14ac:dyDescent="0.15">
      <c r="A35" s="109">
        <v>61</v>
      </c>
      <c r="B35" s="94">
        <v>26656</v>
      </c>
      <c r="C35" s="95">
        <v>25443</v>
      </c>
      <c r="D35" s="96">
        <v>754</v>
      </c>
      <c r="E35" s="95">
        <v>479</v>
      </c>
      <c r="F35" s="96">
        <v>275</v>
      </c>
      <c r="G35" s="106">
        <v>95.4</v>
      </c>
      <c r="H35" s="105">
        <v>2.8</v>
      </c>
      <c r="I35" s="106">
        <v>63.5</v>
      </c>
      <c r="J35" s="100">
        <v>36.5</v>
      </c>
    </row>
    <row r="36" spans="1:10" ht="17.100000000000001" customHeight="1" x14ac:dyDescent="0.15">
      <c r="A36" s="109">
        <v>62</v>
      </c>
      <c r="B36" s="94">
        <v>27663</v>
      </c>
      <c r="C36" s="95">
        <v>26526</v>
      </c>
      <c r="D36" s="96">
        <v>671</v>
      </c>
      <c r="E36" s="95">
        <v>454</v>
      </c>
      <c r="F36" s="96">
        <v>217</v>
      </c>
      <c r="G36" s="106">
        <v>95.9</v>
      </c>
      <c r="H36" s="105">
        <v>2.4</v>
      </c>
      <c r="I36" s="106">
        <v>67.7</v>
      </c>
      <c r="J36" s="100">
        <v>32.299999999999997</v>
      </c>
    </row>
    <row r="37" spans="1:10" ht="17.100000000000001" customHeight="1" x14ac:dyDescent="0.15">
      <c r="A37" s="109">
        <v>63</v>
      </c>
      <c r="B37" s="94">
        <v>28163</v>
      </c>
      <c r="C37" s="95">
        <v>26986</v>
      </c>
      <c r="D37" s="96">
        <v>683</v>
      </c>
      <c r="E37" s="95">
        <v>447</v>
      </c>
      <c r="F37" s="96">
        <v>236</v>
      </c>
      <c r="G37" s="106">
        <v>95.8</v>
      </c>
      <c r="H37" s="105">
        <v>2.4</v>
      </c>
      <c r="I37" s="106">
        <v>65.400000000000006</v>
      </c>
      <c r="J37" s="100">
        <v>34.6</v>
      </c>
    </row>
    <row r="38" spans="1:10" ht="17.100000000000001" customHeight="1" x14ac:dyDescent="0.15">
      <c r="A38" s="109" t="s">
        <v>48</v>
      </c>
      <c r="B38" s="94">
        <v>28816</v>
      </c>
      <c r="C38" s="95">
        <v>27746</v>
      </c>
      <c r="D38" s="96">
        <v>659</v>
      </c>
      <c r="E38" s="95">
        <v>464</v>
      </c>
      <c r="F38" s="96">
        <v>195</v>
      </c>
      <c r="G38" s="106">
        <v>96.3</v>
      </c>
      <c r="H38" s="105">
        <v>2.2999999999999998</v>
      </c>
      <c r="I38" s="106">
        <v>70.400000000000006</v>
      </c>
      <c r="J38" s="100">
        <v>29.6</v>
      </c>
    </row>
    <row r="39" spans="1:10" ht="17.100000000000001" customHeight="1" x14ac:dyDescent="0.15">
      <c r="A39" s="110">
        <v>2</v>
      </c>
      <c r="B39" s="94">
        <v>28228</v>
      </c>
      <c r="C39" s="95">
        <v>27209</v>
      </c>
      <c r="D39" s="96">
        <v>673</v>
      </c>
      <c r="E39" s="95">
        <v>432</v>
      </c>
      <c r="F39" s="96">
        <v>241</v>
      </c>
      <c r="G39" s="106">
        <v>96.4</v>
      </c>
      <c r="H39" s="105">
        <v>2.4</v>
      </c>
      <c r="I39" s="106">
        <v>64.2</v>
      </c>
      <c r="J39" s="100">
        <v>35.799999999999997</v>
      </c>
    </row>
    <row r="40" spans="1:10" ht="17.100000000000001" customHeight="1" x14ac:dyDescent="0.15">
      <c r="A40" s="109">
        <v>3</v>
      </c>
      <c r="B40" s="94">
        <v>27105</v>
      </c>
      <c r="C40" s="95">
        <v>26121</v>
      </c>
      <c r="D40" s="96">
        <v>595</v>
      </c>
      <c r="E40" s="95">
        <v>314</v>
      </c>
      <c r="F40" s="96">
        <v>281</v>
      </c>
      <c r="G40" s="106">
        <v>96.4</v>
      </c>
      <c r="H40" s="105">
        <v>2.2000000000000002</v>
      </c>
      <c r="I40" s="106">
        <v>52.8</v>
      </c>
      <c r="J40" s="100">
        <v>47.2</v>
      </c>
    </row>
    <row r="41" spans="1:10" ht="17.100000000000001" customHeight="1" x14ac:dyDescent="0.15">
      <c r="A41" s="109">
        <v>4</v>
      </c>
      <c r="B41" s="94">
        <v>26486</v>
      </c>
      <c r="C41" s="95">
        <v>25656</v>
      </c>
      <c r="D41" s="96">
        <v>564</v>
      </c>
      <c r="E41" s="95">
        <v>296</v>
      </c>
      <c r="F41" s="96">
        <v>268</v>
      </c>
      <c r="G41" s="106">
        <v>96.9</v>
      </c>
      <c r="H41" s="105">
        <v>2.1</v>
      </c>
      <c r="I41" s="106">
        <v>52.5</v>
      </c>
      <c r="J41" s="100">
        <v>47.5</v>
      </c>
    </row>
    <row r="42" spans="1:10" ht="17.100000000000001" customHeight="1" x14ac:dyDescent="0.15">
      <c r="A42" s="109">
        <v>5</v>
      </c>
      <c r="B42" s="94">
        <v>26558</v>
      </c>
      <c r="C42" s="95">
        <v>25598</v>
      </c>
      <c r="D42" s="96">
        <v>492</v>
      </c>
      <c r="E42" s="95">
        <v>239</v>
      </c>
      <c r="F42" s="96">
        <v>253</v>
      </c>
      <c r="G42" s="106">
        <v>96.4</v>
      </c>
      <c r="H42" s="105">
        <v>1.9</v>
      </c>
      <c r="I42" s="106">
        <v>48.6</v>
      </c>
      <c r="J42" s="100">
        <v>51.4</v>
      </c>
    </row>
    <row r="43" spans="1:10" ht="17.100000000000001" customHeight="1" x14ac:dyDescent="0.15">
      <c r="A43" s="109">
        <v>6</v>
      </c>
      <c r="B43" s="94">
        <v>26029</v>
      </c>
      <c r="C43" s="95">
        <v>25113</v>
      </c>
      <c r="D43" s="96">
        <v>475</v>
      </c>
      <c r="E43" s="95">
        <v>210</v>
      </c>
      <c r="F43" s="96">
        <v>265</v>
      </c>
      <c r="G43" s="106">
        <v>96.5</v>
      </c>
      <c r="H43" s="105">
        <v>1.8</v>
      </c>
      <c r="I43" s="106">
        <v>44.2</v>
      </c>
      <c r="J43" s="100">
        <v>55.8</v>
      </c>
    </row>
    <row r="44" spans="1:10" ht="10.5" customHeight="1" x14ac:dyDescent="0.15">
      <c r="A44" s="109"/>
      <c r="B44" s="94"/>
      <c r="C44" s="95"/>
      <c r="D44" s="96"/>
      <c r="E44" s="95"/>
      <c r="F44" s="96"/>
      <c r="G44" s="106"/>
      <c r="H44" s="105"/>
      <c r="I44" s="106"/>
      <c r="J44" s="100"/>
    </row>
    <row r="45" spans="1:10" ht="17.100000000000001" customHeight="1" x14ac:dyDescent="0.15">
      <c r="A45" s="109">
        <v>7</v>
      </c>
      <c r="B45" s="94">
        <v>26326</v>
      </c>
      <c r="C45" s="95">
        <v>25454</v>
      </c>
      <c r="D45" s="96">
        <v>421</v>
      </c>
      <c r="E45" s="95">
        <v>174</v>
      </c>
      <c r="F45" s="96">
        <v>247</v>
      </c>
      <c r="G45" s="106">
        <v>96.7</v>
      </c>
      <c r="H45" s="105">
        <v>1.6</v>
      </c>
      <c r="I45" s="106">
        <v>41.3</v>
      </c>
      <c r="J45" s="100">
        <v>58.7</v>
      </c>
    </row>
    <row r="46" spans="1:10" ht="17.100000000000001" customHeight="1" x14ac:dyDescent="0.15">
      <c r="A46" s="109">
        <v>8</v>
      </c>
      <c r="B46" s="94">
        <v>25491</v>
      </c>
      <c r="C46" s="95">
        <v>24681</v>
      </c>
      <c r="D46" s="96">
        <v>364</v>
      </c>
      <c r="E46" s="95">
        <v>113</v>
      </c>
      <c r="F46" s="96">
        <v>251</v>
      </c>
      <c r="G46" s="106">
        <v>96.8</v>
      </c>
      <c r="H46" s="105">
        <v>1.4</v>
      </c>
      <c r="I46" s="106">
        <v>31</v>
      </c>
      <c r="J46" s="100">
        <v>69</v>
      </c>
    </row>
    <row r="47" spans="1:10" ht="17.100000000000001" customHeight="1" x14ac:dyDescent="0.15">
      <c r="A47" s="109">
        <v>9</v>
      </c>
      <c r="B47" s="94">
        <v>25246</v>
      </c>
      <c r="C47" s="95">
        <v>24345</v>
      </c>
      <c r="D47" s="96">
        <v>422</v>
      </c>
      <c r="E47" s="95">
        <v>143</v>
      </c>
      <c r="F47" s="96">
        <v>279</v>
      </c>
      <c r="G47" s="106">
        <v>96.4</v>
      </c>
      <c r="H47" s="105">
        <v>1.7</v>
      </c>
      <c r="I47" s="106">
        <v>33.9</v>
      </c>
      <c r="J47" s="100">
        <v>66.099999999999994</v>
      </c>
    </row>
    <row r="48" spans="1:10" ht="17.100000000000001" customHeight="1" x14ac:dyDescent="0.15">
      <c r="A48" s="109">
        <v>10</v>
      </c>
      <c r="B48" s="94">
        <v>25564</v>
      </c>
      <c r="C48" s="95">
        <v>24651</v>
      </c>
      <c r="D48" s="96">
        <v>406</v>
      </c>
      <c r="E48" s="95">
        <v>145</v>
      </c>
      <c r="F48" s="96">
        <v>261</v>
      </c>
      <c r="G48" s="106">
        <v>96.4</v>
      </c>
      <c r="H48" s="105">
        <v>1.6</v>
      </c>
      <c r="I48" s="106">
        <v>35.700000000000003</v>
      </c>
      <c r="J48" s="100">
        <v>64.3</v>
      </c>
    </row>
    <row r="49" spans="1:10" ht="17.100000000000001" customHeight="1" x14ac:dyDescent="0.15">
      <c r="A49" s="109">
        <v>11</v>
      </c>
      <c r="B49" s="94">
        <v>24838</v>
      </c>
      <c r="C49" s="95">
        <v>24041</v>
      </c>
      <c r="D49" s="96">
        <v>250</v>
      </c>
      <c r="E49" s="95">
        <v>88</v>
      </c>
      <c r="F49" s="96">
        <v>162</v>
      </c>
      <c r="G49" s="106">
        <v>96.8</v>
      </c>
      <c r="H49" s="105">
        <v>1</v>
      </c>
      <c r="I49" s="106">
        <v>35.200000000000003</v>
      </c>
      <c r="J49" s="100">
        <v>64.8</v>
      </c>
    </row>
    <row r="50" spans="1:10" ht="17.100000000000001" customHeight="1" x14ac:dyDescent="0.15">
      <c r="A50" s="109">
        <v>12</v>
      </c>
      <c r="B50" s="94">
        <v>24405</v>
      </c>
      <c r="C50" s="95">
        <v>23677</v>
      </c>
      <c r="D50" s="96">
        <v>257</v>
      </c>
      <c r="E50" s="95">
        <v>74</v>
      </c>
      <c r="F50" s="96">
        <v>183</v>
      </c>
      <c r="G50" s="106">
        <v>97</v>
      </c>
      <c r="H50" s="105">
        <v>1.1000000000000001</v>
      </c>
      <c r="I50" s="106">
        <v>28.8</v>
      </c>
      <c r="J50" s="100">
        <v>71.2</v>
      </c>
    </row>
    <row r="51" spans="1:10" ht="17.100000000000001" customHeight="1" x14ac:dyDescent="0.15">
      <c r="A51" s="109">
        <v>13</v>
      </c>
      <c r="B51" s="94">
        <v>23631</v>
      </c>
      <c r="C51" s="95">
        <v>22944</v>
      </c>
      <c r="D51" s="96">
        <v>224</v>
      </c>
      <c r="E51" s="95">
        <v>38</v>
      </c>
      <c r="F51" s="96">
        <v>186</v>
      </c>
      <c r="G51" s="106">
        <v>97.1</v>
      </c>
      <c r="H51" s="105">
        <v>0.9</v>
      </c>
      <c r="I51" s="106">
        <v>17</v>
      </c>
      <c r="J51" s="100">
        <v>83</v>
      </c>
    </row>
    <row r="52" spans="1:10" ht="17.100000000000001" customHeight="1" x14ac:dyDescent="0.15">
      <c r="A52" s="109">
        <v>14</v>
      </c>
      <c r="B52" s="94">
        <v>21792</v>
      </c>
      <c r="C52" s="95">
        <v>21219</v>
      </c>
      <c r="D52" s="96">
        <v>177</v>
      </c>
      <c r="E52" s="95">
        <v>47</v>
      </c>
      <c r="F52" s="96">
        <v>130</v>
      </c>
      <c r="G52" s="106">
        <v>97.4</v>
      </c>
      <c r="H52" s="105">
        <v>0.8</v>
      </c>
      <c r="I52" s="106">
        <v>26.6</v>
      </c>
      <c r="J52" s="100">
        <v>73.400000000000006</v>
      </c>
    </row>
    <row r="53" spans="1:10" ht="17.100000000000001" customHeight="1" x14ac:dyDescent="0.15">
      <c r="A53" s="109">
        <v>15</v>
      </c>
      <c r="B53" s="111">
        <v>22539</v>
      </c>
      <c r="C53" s="112">
        <v>22017</v>
      </c>
      <c r="D53" s="91">
        <v>149</v>
      </c>
      <c r="E53" s="113">
        <v>43</v>
      </c>
      <c r="F53" s="91">
        <v>106</v>
      </c>
      <c r="G53" s="106">
        <v>97.7</v>
      </c>
      <c r="H53" s="105">
        <v>0.7</v>
      </c>
      <c r="I53" s="106">
        <v>28.9</v>
      </c>
      <c r="J53" s="100">
        <v>71.099999999999994</v>
      </c>
    </row>
    <row r="54" spans="1:10" ht="17.100000000000001" customHeight="1" x14ac:dyDescent="0.15">
      <c r="A54" s="114">
        <v>16</v>
      </c>
      <c r="B54" s="115">
        <v>21264</v>
      </c>
      <c r="C54" s="112">
        <v>20767</v>
      </c>
      <c r="D54" s="91">
        <v>125</v>
      </c>
      <c r="E54" s="113">
        <v>35</v>
      </c>
      <c r="F54" s="91">
        <v>90</v>
      </c>
      <c r="G54" s="106">
        <v>97.7</v>
      </c>
      <c r="H54" s="105">
        <v>0.6</v>
      </c>
      <c r="I54" s="106">
        <v>28</v>
      </c>
      <c r="J54" s="104">
        <v>72</v>
      </c>
    </row>
    <row r="55" spans="1:10" ht="10.5" customHeight="1" x14ac:dyDescent="0.15">
      <c r="A55" s="114"/>
      <c r="B55" s="115"/>
      <c r="C55" s="112"/>
      <c r="D55" s="91"/>
      <c r="E55" s="113"/>
      <c r="F55" s="91"/>
      <c r="G55" s="106"/>
      <c r="H55" s="105"/>
      <c r="I55" s="106"/>
      <c r="J55" s="104"/>
    </row>
    <row r="56" spans="1:10" ht="17.100000000000001" customHeight="1" x14ac:dyDescent="0.15">
      <c r="A56" s="109">
        <v>17</v>
      </c>
      <c r="B56" s="94">
        <v>20340</v>
      </c>
      <c r="C56" s="95">
        <v>19903</v>
      </c>
      <c r="D56" s="96">
        <v>123</v>
      </c>
      <c r="E56" s="95">
        <v>35</v>
      </c>
      <c r="F56" s="96">
        <v>88</v>
      </c>
      <c r="G56" s="106">
        <v>97.9</v>
      </c>
      <c r="H56" s="105">
        <v>0.6</v>
      </c>
      <c r="I56" s="106">
        <v>28.5</v>
      </c>
      <c r="J56" s="100">
        <v>71.5</v>
      </c>
    </row>
    <row r="57" spans="1:10" ht="17.100000000000001" customHeight="1" x14ac:dyDescent="0.15">
      <c r="A57" s="109">
        <v>18</v>
      </c>
      <c r="B57" s="94">
        <v>19535</v>
      </c>
      <c r="C57" s="95">
        <v>19218</v>
      </c>
      <c r="D57" s="96">
        <v>97</v>
      </c>
      <c r="E57" s="95">
        <v>36</v>
      </c>
      <c r="F57" s="96">
        <v>61</v>
      </c>
      <c r="G57" s="106">
        <v>98.4</v>
      </c>
      <c r="H57" s="105">
        <v>0.5</v>
      </c>
      <c r="I57" s="106">
        <v>37.1</v>
      </c>
      <c r="J57" s="100">
        <v>62.9</v>
      </c>
    </row>
    <row r="58" spans="1:10" ht="16.5" customHeight="1" x14ac:dyDescent="0.15">
      <c r="A58" s="109">
        <v>19</v>
      </c>
      <c r="B58" s="115">
        <v>19142</v>
      </c>
      <c r="C58" s="112">
        <v>18799</v>
      </c>
      <c r="D58" s="91">
        <v>109</v>
      </c>
      <c r="E58" s="113">
        <v>37</v>
      </c>
      <c r="F58" s="91">
        <v>72</v>
      </c>
      <c r="G58" s="106">
        <v>98.2</v>
      </c>
      <c r="H58" s="105">
        <v>0.6</v>
      </c>
      <c r="I58" s="106">
        <v>33.9</v>
      </c>
      <c r="J58" s="104">
        <v>66.099999999999994</v>
      </c>
    </row>
    <row r="59" spans="1:10" ht="16.5" customHeight="1" x14ac:dyDescent="0.15">
      <c r="A59" s="116">
        <v>20</v>
      </c>
      <c r="B59" s="115">
        <v>19003</v>
      </c>
      <c r="C59" s="112">
        <v>18707</v>
      </c>
      <c r="D59" s="91">
        <v>89</v>
      </c>
      <c r="E59" s="113">
        <v>24</v>
      </c>
      <c r="F59" s="91">
        <v>65</v>
      </c>
      <c r="G59" s="106">
        <v>98.4</v>
      </c>
      <c r="H59" s="105">
        <v>0.5</v>
      </c>
      <c r="I59" s="106">
        <v>27</v>
      </c>
      <c r="J59" s="104">
        <v>73</v>
      </c>
    </row>
    <row r="60" spans="1:10" ht="17.25" customHeight="1" x14ac:dyDescent="0.15">
      <c r="A60" s="114">
        <v>21</v>
      </c>
      <c r="B60" s="115">
        <v>18250</v>
      </c>
      <c r="C60" s="112">
        <v>17966</v>
      </c>
      <c r="D60" s="91">
        <v>72</v>
      </c>
      <c r="E60" s="113">
        <v>26</v>
      </c>
      <c r="F60" s="91">
        <v>46</v>
      </c>
      <c r="G60" s="106">
        <v>98.4</v>
      </c>
      <c r="H60" s="105">
        <v>0.4</v>
      </c>
      <c r="I60" s="106">
        <v>36.1</v>
      </c>
      <c r="J60" s="104">
        <v>63.9</v>
      </c>
    </row>
    <row r="61" spans="1:10" ht="18.75" customHeight="1" x14ac:dyDescent="0.15">
      <c r="A61" s="114">
        <v>22</v>
      </c>
      <c r="B61" s="115">
        <v>18462</v>
      </c>
      <c r="C61" s="112">
        <v>18185</v>
      </c>
      <c r="D61" s="91">
        <v>77</v>
      </c>
      <c r="E61" s="113">
        <v>29</v>
      </c>
      <c r="F61" s="91">
        <v>48</v>
      </c>
      <c r="G61" s="106">
        <v>98.5</v>
      </c>
      <c r="H61" s="105">
        <v>0.4</v>
      </c>
      <c r="I61" s="106">
        <v>37.700000000000003</v>
      </c>
      <c r="J61" s="104">
        <v>62.3</v>
      </c>
    </row>
    <row r="62" spans="1:10" ht="17.100000000000001" customHeight="1" x14ac:dyDescent="0.15">
      <c r="A62" s="114">
        <v>23</v>
      </c>
      <c r="B62" s="115">
        <v>17130</v>
      </c>
      <c r="C62" s="112">
        <v>16939</v>
      </c>
      <c r="D62" s="91">
        <v>51</v>
      </c>
      <c r="E62" s="113">
        <v>18</v>
      </c>
      <c r="F62" s="91">
        <v>33</v>
      </c>
      <c r="G62" s="113">
        <v>98.9</v>
      </c>
      <c r="H62" s="91">
        <v>0.3</v>
      </c>
      <c r="I62" s="106">
        <v>35.299999999999997</v>
      </c>
      <c r="J62" s="104">
        <v>64.7</v>
      </c>
    </row>
    <row r="63" spans="1:10" ht="17.100000000000001" customHeight="1" x14ac:dyDescent="0.15">
      <c r="A63" s="116">
        <v>24</v>
      </c>
      <c r="B63" s="115">
        <v>17060</v>
      </c>
      <c r="C63" s="112">
        <v>16857</v>
      </c>
      <c r="D63" s="91">
        <v>58</v>
      </c>
      <c r="E63" s="113">
        <v>21</v>
      </c>
      <c r="F63" s="91">
        <v>37</v>
      </c>
      <c r="G63" s="106">
        <v>98.8</v>
      </c>
      <c r="H63" s="105">
        <v>0.3</v>
      </c>
      <c r="I63" s="106">
        <v>36.200000000000003</v>
      </c>
      <c r="J63" s="104">
        <v>63.8</v>
      </c>
    </row>
    <row r="64" spans="1:10" ht="17.25" x14ac:dyDescent="0.15">
      <c r="A64" s="117">
        <v>25</v>
      </c>
      <c r="B64" s="118">
        <v>16724</v>
      </c>
      <c r="C64" s="119">
        <v>16505</v>
      </c>
      <c r="D64" s="120">
        <v>74</v>
      </c>
      <c r="E64" s="121">
        <v>11</v>
      </c>
      <c r="F64" s="120">
        <v>63</v>
      </c>
      <c r="G64" s="122">
        <v>98.7</v>
      </c>
      <c r="H64" s="123">
        <v>0.4</v>
      </c>
      <c r="I64" s="122">
        <v>14.9</v>
      </c>
      <c r="J64" s="124">
        <v>85.1</v>
      </c>
    </row>
    <row r="65" spans="1:11" ht="17.25" x14ac:dyDescent="0.15">
      <c r="A65" s="117">
        <v>26</v>
      </c>
      <c r="B65" s="118">
        <v>16389</v>
      </c>
      <c r="C65" s="119">
        <v>16184</v>
      </c>
      <c r="D65" s="120">
        <v>81</v>
      </c>
      <c r="E65" s="121">
        <v>15</v>
      </c>
      <c r="F65" s="120">
        <v>66</v>
      </c>
      <c r="G65" s="122">
        <v>98.7</v>
      </c>
      <c r="H65" s="123">
        <v>0.5</v>
      </c>
      <c r="I65" s="122">
        <v>18.5</v>
      </c>
      <c r="J65" s="124">
        <v>81.5</v>
      </c>
    </row>
    <row r="66" spans="1:11" ht="11.25" customHeight="1" x14ac:dyDescent="0.15">
      <c r="A66" s="117"/>
      <c r="B66" s="118"/>
      <c r="C66" s="119"/>
      <c r="D66" s="120"/>
      <c r="E66" s="121"/>
      <c r="F66" s="120"/>
      <c r="G66" s="122"/>
      <c r="H66" s="123"/>
      <c r="I66" s="122"/>
      <c r="J66" s="122"/>
    </row>
    <row r="67" spans="1:11" ht="17.25" x14ac:dyDescent="0.15">
      <c r="A67" s="117">
        <v>27</v>
      </c>
      <c r="B67" s="125">
        <v>15974</v>
      </c>
      <c r="C67" s="119">
        <v>15787</v>
      </c>
      <c r="D67" s="120">
        <v>70</v>
      </c>
      <c r="E67" s="121">
        <v>10</v>
      </c>
      <c r="F67" s="120">
        <v>60</v>
      </c>
      <c r="G67" s="122">
        <v>98.8</v>
      </c>
      <c r="H67" s="123">
        <v>0.4</v>
      </c>
      <c r="I67" s="122">
        <v>14.3</v>
      </c>
      <c r="J67" s="122">
        <v>85.7</v>
      </c>
    </row>
    <row r="68" spans="1:11" ht="17.25" x14ac:dyDescent="0.15">
      <c r="A68" s="117">
        <v>28</v>
      </c>
      <c r="B68" s="125">
        <v>16270</v>
      </c>
      <c r="C68" s="119">
        <v>16079</v>
      </c>
      <c r="D68" s="120">
        <v>73</v>
      </c>
      <c r="E68" s="121">
        <v>14</v>
      </c>
      <c r="F68" s="120">
        <v>59</v>
      </c>
      <c r="G68" s="122">
        <v>98.8</v>
      </c>
      <c r="H68" s="123">
        <v>0.4</v>
      </c>
      <c r="I68" s="122">
        <v>19.2</v>
      </c>
      <c r="J68" s="122">
        <v>80.8</v>
      </c>
    </row>
    <row r="69" spans="1:11" ht="17.25" x14ac:dyDescent="0.15">
      <c r="A69" s="117">
        <v>29</v>
      </c>
      <c r="B69" s="125">
        <v>15958</v>
      </c>
      <c r="C69" s="119">
        <v>15801</v>
      </c>
      <c r="D69" s="120">
        <v>53</v>
      </c>
      <c r="E69" s="121">
        <v>9</v>
      </c>
      <c r="F69" s="120">
        <v>44</v>
      </c>
      <c r="G69" s="122">
        <v>99</v>
      </c>
      <c r="H69" s="123">
        <v>0.3</v>
      </c>
      <c r="I69" s="122">
        <v>17</v>
      </c>
      <c r="J69" s="122">
        <v>83</v>
      </c>
    </row>
    <row r="70" spans="1:11" ht="17.25" x14ac:dyDescent="0.15">
      <c r="A70" s="117">
        <v>30</v>
      </c>
      <c r="B70" s="118">
        <v>15611</v>
      </c>
      <c r="C70" s="119">
        <v>15439</v>
      </c>
      <c r="D70" s="120">
        <v>42</v>
      </c>
      <c r="E70" s="121">
        <v>14</v>
      </c>
      <c r="F70" s="120">
        <v>28</v>
      </c>
      <c r="G70" s="122">
        <v>98.9</v>
      </c>
      <c r="H70" s="123">
        <v>0.3</v>
      </c>
      <c r="I70" s="122">
        <v>33.299999999999997</v>
      </c>
      <c r="J70" s="122">
        <v>66.7</v>
      </c>
    </row>
    <row r="71" spans="1:11" ht="18.75" customHeight="1" x14ac:dyDescent="0.15">
      <c r="A71" s="117">
        <v>31</v>
      </c>
      <c r="B71" s="125">
        <v>15422</v>
      </c>
      <c r="C71" s="119">
        <v>15253</v>
      </c>
      <c r="D71" s="120">
        <v>49</v>
      </c>
      <c r="E71" s="121">
        <v>16</v>
      </c>
      <c r="F71" s="120">
        <v>33</v>
      </c>
      <c r="G71" s="122">
        <v>98.9</v>
      </c>
      <c r="H71" s="123">
        <v>0.3</v>
      </c>
      <c r="I71" s="122">
        <v>32.700000000000003</v>
      </c>
      <c r="J71" s="122">
        <v>67.3</v>
      </c>
    </row>
    <row r="72" spans="1:11" ht="17.25" x14ac:dyDescent="0.15">
      <c r="A72" s="117" t="s">
        <v>49</v>
      </c>
      <c r="B72" s="125">
        <v>15005</v>
      </c>
      <c r="C72" s="119">
        <v>14862</v>
      </c>
      <c r="D72" s="120">
        <v>40</v>
      </c>
      <c r="E72" s="121">
        <v>17</v>
      </c>
      <c r="F72" s="120">
        <v>23</v>
      </c>
      <c r="G72" s="122">
        <v>99</v>
      </c>
      <c r="H72" s="122">
        <v>0.3</v>
      </c>
      <c r="I72" s="122">
        <v>42.5</v>
      </c>
      <c r="J72" s="122">
        <v>57.5</v>
      </c>
    </row>
    <row r="73" spans="1:11" ht="18" thickBot="1" x14ac:dyDescent="0.2">
      <c r="A73" s="117">
        <v>3</v>
      </c>
      <c r="B73" s="119">
        <v>14740</v>
      </c>
      <c r="C73" s="119">
        <v>14597</v>
      </c>
      <c r="D73" s="120">
        <v>33</v>
      </c>
      <c r="E73" s="121">
        <v>7</v>
      </c>
      <c r="F73" s="206">
        <f>D73-E73</f>
        <v>26</v>
      </c>
      <c r="G73" s="207">
        <f>ROUND(C73/B73*100,1)</f>
        <v>99</v>
      </c>
      <c r="H73" s="208">
        <f>ROUND(D73/B73*100,1)</f>
        <v>0.2</v>
      </c>
      <c r="I73" s="134">
        <f>ROUND(E73/D73*100,1)</f>
        <v>21.2</v>
      </c>
      <c r="J73" s="209">
        <f>ROUND(F73/D73*100,1)</f>
        <v>78.8</v>
      </c>
    </row>
    <row r="74" spans="1:11" ht="18.75" thickTop="1" thickBot="1" x14ac:dyDescent="0.2">
      <c r="A74" s="127">
        <v>4</v>
      </c>
      <c r="B74" s="128">
        <v>15002</v>
      </c>
      <c r="C74" s="129">
        <v>14871</v>
      </c>
      <c r="D74" s="131">
        <v>38</v>
      </c>
      <c r="E74" s="131">
        <v>5</v>
      </c>
      <c r="F74" s="130">
        <f>D74-E74</f>
        <v>33</v>
      </c>
      <c r="G74" s="132">
        <f>ROUND(C74/B74*100,1)</f>
        <v>99.1</v>
      </c>
      <c r="H74" s="133">
        <f>ROUND(D74/B74*100,1)</f>
        <v>0.3</v>
      </c>
      <c r="I74" s="134">
        <f>ROUND(E74/D74*100,1)</f>
        <v>13.2</v>
      </c>
      <c r="J74" s="126">
        <f>ROUND(F74/D74*100,1)</f>
        <v>86.8</v>
      </c>
      <c r="K74" s="210"/>
    </row>
    <row r="75" spans="1:11" ht="3.75" customHeight="1" thickTop="1" x14ac:dyDescent="0.15">
      <c r="I75" s="135"/>
    </row>
    <row r="81" spans="8:8" x14ac:dyDescent="0.15">
      <c r="H81" s="136"/>
    </row>
  </sheetData>
  <mergeCells count="1">
    <mergeCell ref="A2:J2"/>
  </mergeCells>
  <phoneticPr fontId="6"/>
  <pageMargins left="0.78740157480314965" right="0.51181102362204722" top="0.39370078740157483" bottom="0.59055118110236227" header="0.51181102362204722" footer="0.31496062992125984"/>
  <pageSetup paperSize="9" scale="68" firstPageNumber="170" fitToWidth="2" orientation="portrait" useFirstPageNumber="1" verticalDpi="400" r:id="rId1"/>
  <headerFooter alignWithMargins="0">
    <oddFooter>&amp;C&amp;"ＭＳ 明朝,標準"&amp;16-  &amp;P  -</oddFooter>
  </headerFooter>
  <rowBreaks count="1" manualBreakCount="1">
    <brk id="7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5"/>
  <sheetViews>
    <sheetView view="pageBreakPreview" zoomScale="85" zoomScaleNormal="75" zoomScaleSheetLayoutView="85" workbookViewId="0">
      <pane ySplit="6" topLeftCell="A57" activePane="bottomLeft" state="frozen"/>
      <selection activeCell="I33" sqref="I33"/>
      <selection pane="bottomLeft" activeCell="B74" sqref="B74"/>
    </sheetView>
  </sheetViews>
  <sheetFormatPr defaultColWidth="10.625" defaultRowHeight="13.5" x14ac:dyDescent="0.15"/>
  <cols>
    <col min="1" max="1" width="16.625" style="156" customWidth="1"/>
    <col min="2" max="10" width="11.625" style="156" customWidth="1"/>
    <col min="11" max="11" width="1.25" style="156" customWidth="1"/>
    <col min="12" max="256" width="10.625" style="156"/>
    <col min="257" max="257" width="16.625" style="156" customWidth="1"/>
    <col min="258" max="266" width="11.625" style="156" customWidth="1"/>
    <col min="267" max="512" width="10.625" style="156"/>
    <col min="513" max="513" width="16.625" style="156" customWidth="1"/>
    <col min="514" max="522" width="11.625" style="156" customWidth="1"/>
    <col min="523" max="768" width="10.625" style="156"/>
    <col min="769" max="769" width="16.625" style="156" customWidth="1"/>
    <col min="770" max="778" width="11.625" style="156" customWidth="1"/>
    <col min="779" max="1024" width="10.625" style="156"/>
    <col min="1025" max="1025" width="16.625" style="156" customWidth="1"/>
    <col min="1026" max="1034" width="11.625" style="156" customWidth="1"/>
    <col min="1035" max="1280" width="10.625" style="156"/>
    <col min="1281" max="1281" width="16.625" style="156" customWidth="1"/>
    <col min="1282" max="1290" width="11.625" style="156" customWidth="1"/>
    <col min="1291" max="1536" width="10.625" style="156"/>
    <col min="1537" max="1537" width="16.625" style="156" customWidth="1"/>
    <col min="1538" max="1546" width="11.625" style="156" customWidth="1"/>
    <col min="1547" max="1792" width="10.625" style="156"/>
    <col min="1793" max="1793" width="16.625" style="156" customWidth="1"/>
    <col min="1794" max="1802" width="11.625" style="156" customWidth="1"/>
    <col min="1803" max="2048" width="10.625" style="156"/>
    <col min="2049" max="2049" width="16.625" style="156" customWidth="1"/>
    <col min="2050" max="2058" width="11.625" style="156" customWidth="1"/>
    <col min="2059" max="2304" width="10.625" style="156"/>
    <col min="2305" max="2305" width="16.625" style="156" customWidth="1"/>
    <col min="2306" max="2314" width="11.625" style="156" customWidth="1"/>
    <col min="2315" max="2560" width="10.625" style="156"/>
    <col min="2561" max="2561" width="16.625" style="156" customWidth="1"/>
    <col min="2562" max="2570" width="11.625" style="156" customWidth="1"/>
    <col min="2571" max="2816" width="10.625" style="156"/>
    <col min="2817" max="2817" width="16.625" style="156" customWidth="1"/>
    <col min="2818" max="2826" width="11.625" style="156" customWidth="1"/>
    <col min="2827" max="3072" width="10.625" style="156"/>
    <col min="3073" max="3073" width="16.625" style="156" customWidth="1"/>
    <col min="3074" max="3082" width="11.625" style="156" customWidth="1"/>
    <col min="3083" max="3328" width="10.625" style="156"/>
    <col min="3329" max="3329" width="16.625" style="156" customWidth="1"/>
    <col min="3330" max="3338" width="11.625" style="156" customWidth="1"/>
    <col min="3339" max="3584" width="10.625" style="156"/>
    <col min="3585" max="3585" width="16.625" style="156" customWidth="1"/>
    <col min="3586" max="3594" width="11.625" style="156" customWidth="1"/>
    <col min="3595" max="3840" width="10.625" style="156"/>
    <col min="3841" max="3841" width="16.625" style="156" customWidth="1"/>
    <col min="3842" max="3850" width="11.625" style="156" customWidth="1"/>
    <col min="3851" max="4096" width="10.625" style="156"/>
    <col min="4097" max="4097" width="16.625" style="156" customWidth="1"/>
    <col min="4098" max="4106" width="11.625" style="156" customWidth="1"/>
    <col min="4107" max="4352" width="10.625" style="156"/>
    <col min="4353" max="4353" width="16.625" style="156" customWidth="1"/>
    <col min="4354" max="4362" width="11.625" style="156" customWidth="1"/>
    <col min="4363" max="4608" width="10.625" style="156"/>
    <col min="4609" max="4609" width="16.625" style="156" customWidth="1"/>
    <col min="4610" max="4618" width="11.625" style="156" customWidth="1"/>
    <col min="4619" max="4864" width="10.625" style="156"/>
    <col min="4865" max="4865" width="16.625" style="156" customWidth="1"/>
    <col min="4866" max="4874" width="11.625" style="156" customWidth="1"/>
    <col min="4875" max="5120" width="10.625" style="156"/>
    <col min="5121" max="5121" width="16.625" style="156" customWidth="1"/>
    <col min="5122" max="5130" width="11.625" style="156" customWidth="1"/>
    <col min="5131" max="5376" width="10.625" style="156"/>
    <col min="5377" max="5377" width="16.625" style="156" customWidth="1"/>
    <col min="5378" max="5386" width="11.625" style="156" customWidth="1"/>
    <col min="5387" max="5632" width="10.625" style="156"/>
    <col min="5633" max="5633" width="16.625" style="156" customWidth="1"/>
    <col min="5634" max="5642" width="11.625" style="156" customWidth="1"/>
    <col min="5643" max="5888" width="10.625" style="156"/>
    <col min="5889" max="5889" width="16.625" style="156" customWidth="1"/>
    <col min="5890" max="5898" width="11.625" style="156" customWidth="1"/>
    <col min="5899" max="6144" width="10.625" style="156"/>
    <col min="6145" max="6145" width="16.625" style="156" customWidth="1"/>
    <col min="6146" max="6154" width="11.625" style="156" customWidth="1"/>
    <col min="6155" max="6400" width="10.625" style="156"/>
    <col min="6401" max="6401" width="16.625" style="156" customWidth="1"/>
    <col min="6402" max="6410" width="11.625" style="156" customWidth="1"/>
    <col min="6411" max="6656" width="10.625" style="156"/>
    <col min="6657" max="6657" width="16.625" style="156" customWidth="1"/>
    <col min="6658" max="6666" width="11.625" style="156" customWidth="1"/>
    <col min="6667" max="6912" width="10.625" style="156"/>
    <col min="6913" max="6913" width="16.625" style="156" customWidth="1"/>
    <col min="6914" max="6922" width="11.625" style="156" customWidth="1"/>
    <col min="6923" max="7168" width="10.625" style="156"/>
    <col min="7169" max="7169" width="16.625" style="156" customWidth="1"/>
    <col min="7170" max="7178" width="11.625" style="156" customWidth="1"/>
    <col min="7179" max="7424" width="10.625" style="156"/>
    <col min="7425" max="7425" width="16.625" style="156" customWidth="1"/>
    <col min="7426" max="7434" width="11.625" style="156" customWidth="1"/>
    <col min="7435" max="7680" width="10.625" style="156"/>
    <col min="7681" max="7681" width="16.625" style="156" customWidth="1"/>
    <col min="7682" max="7690" width="11.625" style="156" customWidth="1"/>
    <col min="7691" max="7936" width="10.625" style="156"/>
    <col min="7937" max="7937" width="16.625" style="156" customWidth="1"/>
    <col min="7938" max="7946" width="11.625" style="156" customWidth="1"/>
    <col min="7947" max="8192" width="10.625" style="156"/>
    <col min="8193" max="8193" width="16.625" style="156" customWidth="1"/>
    <col min="8194" max="8202" width="11.625" style="156" customWidth="1"/>
    <col min="8203" max="8448" width="10.625" style="156"/>
    <col min="8449" max="8449" width="16.625" style="156" customWidth="1"/>
    <col min="8450" max="8458" width="11.625" style="156" customWidth="1"/>
    <col min="8459" max="8704" width="10.625" style="156"/>
    <col min="8705" max="8705" width="16.625" style="156" customWidth="1"/>
    <col min="8706" max="8714" width="11.625" style="156" customWidth="1"/>
    <col min="8715" max="8960" width="10.625" style="156"/>
    <col min="8961" max="8961" width="16.625" style="156" customWidth="1"/>
    <col min="8962" max="8970" width="11.625" style="156" customWidth="1"/>
    <col min="8971" max="9216" width="10.625" style="156"/>
    <col min="9217" max="9217" width="16.625" style="156" customWidth="1"/>
    <col min="9218" max="9226" width="11.625" style="156" customWidth="1"/>
    <col min="9227" max="9472" width="10.625" style="156"/>
    <col min="9473" max="9473" width="16.625" style="156" customWidth="1"/>
    <col min="9474" max="9482" width="11.625" style="156" customWidth="1"/>
    <col min="9483" max="9728" width="10.625" style="156"/>
    <col min="9729" max="9729" width="16.625" style="156" customWidth="1"/>
    <col min="9730" max="9738" width="11.625" style="156" customWidth="1"/>
    <col min="9739" max="9984" width="10.625" style="156"/>
    <col min="9985" max="9985" width="16.625" style="156" customWidth="1"/>
    <col min="9986" max="9994" width="11.625" style="156" customWidth="1"/>
    <col min="9995" max="10240" width="10.625" style="156"/>
    <col min="10241" max="10241" width="16.625" style="156" customWidth="1"/>
    <col min="10242" max="10250" width="11.625" style="156" customWidth="1"/>
    <col min="10251" max="10496" width="10.625" style="156"/>
    <col min="10497" max="10497" width="16.625" style="156" customWidth="1"/>
    <col min="10498" max="10506" width="11.625" style="156" customWidth="1"/>
    <col min="10507" max="10752" width="10.625" style="156"/>
    <col min="10753" max="10753" width="16.625" style="156" customWidth="1"/>
    <col min="10754" max="10762" width="11.625" style="156" customWidth="1"/>
    <col min="10763" max="11008" width="10.625" style="156"/>
    <col min="11009" max="11009" width="16.625" style="156" customWidth="1"/>
    <col min="11010" max="11018" width="11.625" style="156" customWidth="1"/>
    <col min="11019" max="11264" width="10.625" style="156"/>
    <col min="11265" max="11265" width="16.625" style="156" customWidth="1"/>
    <col min="11266" max="11274" width="11.625" style="156" customWidth="1"/>
    <col min="11275" max="11520" width="10.625" style="156"/>
    <col min="11521" max="11521" width="16.625" style="156" customWidth="1"/>
    <col min="11522" max="11530" width="11.625" style="156" customWidth="1"/>
    <col min="11531" max="11776" width="10.625" style="156"/>
    <col min="11777" max="11777" width="16.625" style="156" customWidth="1"/>
    <col min="11778" max="11786" width="11.625" style="156" customWidth="1"/>
    <col min="11787" max="12032" width="10.625" style="156"/>
    <col min="12033" max="12033" width="16.625" style="156" customWidth="1"/>
    <col min="12034" max="12042" width="11.625" style="156" customWidth="1"/>
    <col min="12043" max="12288" width="10.625" style="156"/>
    <col min="12289" max="12289" width="16.625" style="156" customWidth="1"/>
    <col min="12290" max="12298" width="11.625" style="156" customWidth="1"/>
    <col min="12299" max="12544" width="10.625" style="156"/>
    <col min="12545" max="12545" width="16.625" style="156" customWidth="1"/>
    <col min="12546" max="12554" width="11.625" style="156" customWidth="1"/>
    <col min="12555" max="12800" width="10.625" style="156"/>
    <col min="12801" max="12801" width="16.625" style="156" customWidth="1"/>
    <col min="12802" max="12810" width="11.625" style="156" customWidth="1"/>
    <col min="12811" max="13056" width="10.625" style="156"/>
    <col min="13057" max="13057" width="16.625" style="156" customWidth="1"/>
    <col min="13058" max="13066" width="11.625" style="156" customWidth="1"/>
    <col min="13067" max="13312" width="10.625" style="156"/>
    <col min="13313" max="13313" width="16.625" style="156" customWidth="1"/>
    <col min="13314" max="13322" width="11.625" style="156" customWidth="1"/>
    <col min="13323" max="13568" width="10.625" style="156"/>
    <col min="13569" max="13569" width="16.625" style="156" customWidth="1"/>
    <col min="13570" max="13578" width="11.625" style="156" customWidth="1"/>
    <col min="13579" max="13824" width="10.625" style="156"/>
    <col min="13825" max="13825" width="16.625" style="156" customWidth="1"/>
    <col min="13826" max="13834" width="11.625" style="156" customWidth="1"/>
    <col min="13835" max="14080" width="10.625" style="156"/>
    <col min="14081" max="14081" width="16.625" style="156" customWidth="1"/>
    <col min="14082" max="14090" width="11.625" style="156" customWidth="1"/>
    <col min="14091" max="14336" width="10.625" style="156"/>
    <col min="14337" max="14337" width="16.625" style="156" customWidth="1"/>
    <col min="14338" max="14346" width="11.625" style="156" customWidth="1"/>
    <col min="14347" max="14592" width="10.625" style="156"/>
    <col min="14593" max="14593" width="16.625" style="156" customWidth="1"/>
    <col min="14594" max="14602" width="11.625" style="156" customWidth="1"/>
    <col min="14603" max="14848" width="10.625" style="156"/>
    <col min="14849" max="14849" width="16.625" style="156" customWidth="1"/>
    <col min="14850" max="14858" width="11.625" style="156" customWidth="1"/>
    <col min="14859" max="15104" width="10.625" style="156"/>
    <col min="15105" max="15105" width="16.625" style="156" customWidth="1"/>
    <col min="15106" max="15114" width="11.625" style="156" customWidth="1"/>
    <col min="15115" max="15360" width="10.625" style="156"/>
    <col min="15361" max="15361" width="16.625" style="156" customWidth="1"/>
    <col min="15362" max="15370" width="11.625" style="156" customWidth="1"/>
    <col min="15371" max="15616" width="10.625" style="156"/>
    <col min="15617" max="15617" width="16.625" style="156" customWidth="1"/>
    <col min="15618" max="15626" width="11.625" style="156" customWidth="1"/>
    <col min="15627" max="15872" width="10.625" style="156"/>
    <col min="15873" max="15873" width="16.625" style="156" customWidth="1"/>
    <col min="15874" max="15882" width="11.625" style="156" customWidth="1"/>
    <col min="15883" max="16128" width="10.625" style="156"/>
    <col min="16129" max="16129" width="16.625" style="156" customWidth="1"/>
    <col min="16130" max="16138" width="11.625" style="156" customWidth="1"/>
    <col min="16139" max="16384" width="10.625" style="156"/>
  </cols>
  <sheetData>
    <row r="2" spans="1:11" ht="24" customHeight="1" x14ac:dyDescent="0.25">
      <c r="A2" s="205" t="s">
        <v>50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1" ht="15" customHeight="1" x14ac:dyDescent="0.15"/>
    <row r="4" spans="1:11" ht="15" customHeight="1" x14ac:dyDescent="0.15">
      <c r="A4" s="202"/>
      <c r="B4" s="202"/>
      <c r="C4" s="202"/>
      <c r="D4" s="202"/>
      <c r="E4" s="202"/>
      <c r="F4" s="202"/>
      <c r="G4" s="203" t="s">
        <v>51</v>
      </c>
      <c r="H4" s="202"/>
      <c r="I4" s="201"/>
      <c r="J4" s="200"/>
    </row>
    <row r="5" spans="1:11" ht="15" customHeight="1" x14ac:dyDescent="0.15">
      <c r="A5" s="199" t="s">
        <v>2</v>
      </c>
      <c r="B5" s="199" t="s">
        <v>37</v>
      </c>
      <c r="C5" s="199" t="s">
        <v>38</v>
      </c>
      <c r="D5" s="199" t="s">
        <v>39</v>
      </c>
      <c r="E5" s="199" t="s">
        <v>40</v>
      </c>
      <c r="F5" s="199" t="s">
        <v>41</v>
      </c>
      <c r="G5" s="199" t="s">
        <v>52</v>
      </c>
      <c r="H5" s="199" t="s">
        <v>43</v>
      </c>
      <c r="I5" s="198" t="s">
        <v>44</v>
      </c>
      <c r="J5" s="197" t="s">
        <v>45</v>
      </c>
      <c r="K5" s="156" t="s">
        <v>53</v>
      </c>
    </row>
    <row r="6" spans="1:11" ht="15" customHeight="1" x14ac:dyDescent="0.15">
      <c r="A6" s="196"/>
      <c r="B6" s="196"/>
      <c r="C6" s="196"/>
      <c r="D6" s="196"/>
      <c r="E6" s="196"/>
      <c r="F6" s="196"/>
      <c r="G6" s="195" t="s">
        <v>46</v>
      </c>
      <c r="H6" s="195" t="s">
        <v>46</v>
      </c>
      <c r="I6" s="194" t="s">
        <v>46</v>
      </c>
      <c r="J6" s="193" t="s">
        <v>46</v>
      </c>
    </row>
    <row r="7" spans="1:11" ht="12" customHeight="1" x14ac:dyDescent="0.15">
      <c r="A7" s="192"/>
      <c r="B7" s="192"/>
      <c r="C7" s="192"/>
      <c r="D7" s="192"/>
      <c r="E7" s="192"/>
      <c r="F7" s="192"/>
      <c r="G7" s="192"/>
      <c r="H7" s="192"/>
      <c r="I7" s="192"/>
      <c r="J7" s="192"/>
    </row>
    <row r="8" spans="1:11" ht="17.100000000000001" customHeight="1" x14ac:dyDescent="0.15">
      <c r="A8" s="192" t="s">
        <v>47</v>
      </c>
      <c r="B8" s="180">
        <v>18359</v>
      </c>
      <c r="C8" s="180">
        <v>2400</v>
      </c>
      <c r="D8" s="180">
        <v>12837</v>
      </c>
      <c r="E8" s="180">
        <v>8415</v>
      </c>
      <c r="F8" s="180">
        <v>4422</v>
      </c>
      <c r="G8" s="179">
        <v>13.1</v>
      </c>
      <c r="H8" s="179">
        <v>69.922109047333734</v>
      </c>
      <c r="I8" s="179">
        <v>65.552699228791781</v>
      </c>
      <c r="J8" s="179">
        <v>34.447300771208226</v>
      </c>
    </row>
    <row r="9" spans="1:11" ht="17.100000000000001" customHeight="1" thickBot="1" x14ac:dyDescent="0.2">
      <c r="A9" s="181">
        <v>38</v>
      </c>
      <c r="B9" s="180">
        <v>18221</v>
      </c>
      <c r="C9" s="180">
        <v>2532</v>
      </c>
      <c r="D9" s="180">
        <v>12484</v>
      </c>
      <c r="E9" s="180">
        <v>7873</v>
      </c>
      <c r="F9" s="180">
        <v>4611</v>
      </c>
      <c r="G9" s="179">
        <v>13.9</v>
      </c>
      <c r="H9" s="179">
        <v>68.514351572361562</v>
      </c>
      <c r="I9" s="179">
        <v>63.064722845241903</v>
      </c>
      <c r="J9" s="179">
        <v>36.93527715475809</v>
      </c>
    </row>
    <row r="10" spans="1:11" ht="17.100000000000001" customHeight="1" thickTop="1" thickBot="1" x14ac:dyDescent="0.2">
      <c r="A10" s="181">
        <v>39</v>
      </c>
      <c r="B10" s="180">
        <v>16410</v>
      </c>
      <c r="C10" s="180">
        <v>2815</v>
      </c>
      <c r="D10" s="180">
        <v>11630</v>
      </c>
      <c r="E10" s="180">
        <v>7344</v>
      </c>
      <c r="F10" s="180">
        <v>4286</v>
      </c>
      <c r="G10" s="190">
        <v>17.2</v>
      </c>
      <c r="H10" s="189">
        <v>70.871419865935408</v>
      </c>
      <c r="I10" s="185">
        <v>63.147033533963878</v>
      </c>
      <c r="J10" s="179">
        <v>36.852966466036115</v>
      </c>
    </row>
    <row r="11" spans="1:11" ht="10.5" customHeight="1" thickTop="1" x14ac:dyDescent="0.15">
      <c r="A11" s="181"/>
      <c r="B11" s="180"/>
      <c r="C11" s="180"/>
      <c r="D11" s="180"/>
      <c r="E11" s="180"/>
      <c r="F11" s="180"/>
      <c r="G11" s="179"/>
      <c r="H11" s="179"/>
      <c r="I11" s="179"/>
      <c r="J11" s="179"/>
    </row>
    <row r="12" spans="1:11" ht="17.100000000000001" customHeight="1" x14ac:dyDescent="0.15">
      <c r="A12" s="181">
        <v>40</v>
      </c>
      <c r="B12" s="180">
        <v>21271</v>
      </c>
      <c r="C12" s="180">
        <v>3691</v>
      </c>
      <c r="D12" s="180">
        <v>14878</v>
      </c>
      <c r="E12" s="180">
        <v>10209</v>
      </c>
      <c r="F12" s="180">
        <v>4669</v>
      </c>
      <c r="G12" s="179">
        <v>17.399999999999999</v>
      </c>
      <c r="H12" s="179">
        <v>69.944995533825391</v>
      </c>
      <c r="I12" s="179">
        <v>68.618093829815834</v>
      </c>
      <c r="J12" s="179">
        <v>31.381906170184166</v>
      </c>
    </row>
    <row r="13" spans="1:11" ht="17.100000000000001" customHeight="1" thickBot="1" x14ac:dyDescent="0.2">
      <c r="A13" s="181">
        <v>41</v>
      </c>
      <c r="B13" s="180">
        <v>29307</v>
      </c>
      <c r="C13" s="180">
        <v>5079</v>
      </c>
      <c r="D13" s="180">
        <v>20126</v>
      </c>
      <c r="E13" s="180">
        <v>13527</v>
      </c>
      <c r="F13" s="180">
        <v>6599</v>
      </c>
      <c r="G13" s="179">
        <v>17.3</v>
      </c>
      <c r="H13" s="179">
        <v>68.673013273279423</v>
      </c>
      <c r="I13" s="179">
        <v>67.211567127099272</v>
      </c>
      <c r="J13" s="179">
        <v>32.788432872900728</v>
      </c>
    </row>
    <row r="14" spans="1:11" ht="17.100000000000001" customHeight="1" thickTop="1" thickBot="1" x14ac:dyDescent="0.2">
      <c r="A14" s="181">
        <v>42</v>
      </c>
      <c r="B14" s="180">
        <v>32145</v>
      </c>
      <c r="C14" s="180">
        <v>5865</v>
      </c>
      <c r="D14" s="180">
        <v>21901</v>
      </c>
      <c r="E14" s="186">
        <v>14422</v>
      </c>
      <c r="F14" s="188">
        <v>7479</v>
      </c>
      <c r="G14" s="185">
        <v>18.2</v>
      </c>
      <c r="H14" s="179">
        <v>68.131902317623272</v>
      </c>
      <c r="I14" s="179">
        <v>65.850874389297289</v>
      </c>
      <c r="J14" s="179">
        <v>34.149125610702704</v>
      </c>
    </row>
    <row r="15" spans="1:11" ht="17.100000000000001" customHeight="1" thickTop="1" x14ac:dyDescent="0.15">
      <c r="A15" s="181">
        <v>43</v>
      </c>
      <c r="B15" s="180">
        <v>32747</v>
      </c>
      <c r="C15" s="180">
        <v>6056</v>
      </c>
      <c r="D15" s="180">
        <v>22243</v>
      </c>
      <c r="E15" s="180">
        <v>15296</v>
      </c>
      <c r="F15" s="180">
        <v>6947</v>
      </c>
      <c r="G15" s="179">
        <v>18.5</v>
      </c>
      <c r="H15" s="179">
        <v>67.923779277491064</v>
      </c>
      <c r="I15" s="179">
        <v>68.767702198444454</v>
      </c>
      <c r="J15" s="179">
        <v>31.232297801555546</v>
      </c>
    </row>
    <row r="16" spans="1:11" ht="17.100000000000001" customHeight="1" thickBot="1" x14ac:dyDescent="0.2">
      <c r="A16" s="181">
        <v>44</v>
      </c>
      <c r="B16" s="180">
        <v>31787</v>
      </c>
      <c r="C16" s="180">
        <v>5934</v>
      </c>
      <c r="D16" s="180">
        <v>21817</v>
      </c>
      <c r="E16" s="180">
        <v>15544</v>
      </c>
      <c r="F16" s="180">
        <v>6273</v>
      </c>
      <c r="G16" s="179">
        <v>18.7</v>
      </c>
      <c r="H16" s="179">
        <v>68.634976562745777</v>
      </c>
      <c r="I16" s="179">
        <v>71.247192556263457</v>
      </c>
      <c r="J16" s="179">
        <v>28.752807443736533</v>
      </c>
    </row>
    <row r="17" spans="1:10" ht="17.100000000000001" customHeight="1" thickTop="1" thickBot="1" x14ac:dyDescent="0.2">
      <c r="A17" s="191">
        <v>45</v>
      </c>
      <c r="B17" s="188">
        <v>32754</v>
      </c>
      <c r="C17" s="178">
        <v>6131</v>
      </c>
      <c r="D17" s="188">
        <v>22949</v>
      </c>
      <c r="E17" s="188">
        <v>16969</v>
      </c>
      <c r="F17" s="187">
        <v>5980</v>
      </c>
      <c r="G17" s="179">
        <v>18.7</v>
      </c>
      <c r="H17" s="179">
        <v>70.064724919093848</v>
      </c>
      <c r="I17" s="179">
        <v>73.942219704562291</v>
      </c>
      <c r="J17" s="179">
        <v>26.057780295437709</v>
      </c>
    </row>
    <row r="18" spans="1:10" ht="17.100000000000001" customHeight="1" thickTop="1" thickBot="1" x14ac:dyDescent="0.2">
      <c r="A18" s="181">
        <v>46</v>
      </c>
      <c r="B18" s="180">
        <v>31702</v>
      </c>
      <c r="C18" s="180">
        <v>6558</v>
      </c>
      <c r="D18" s="180">
        <v>21981</v>
      </c>
      <c r="E18" s="180">
        <v>16725</v>
      </c>
      <c r="F18" s="180">
        <v>5256</v>
      </c>
      <c r="G18" s="179">
        <v>20.7</v>
      </c>
      <c r="H18" s="190">
        <v>69.336319475111992</v>
      </c>
      <c r="I18" s="189">
        <v>76.088440016377774</v>
      </c>
      <c r="J18" s="185">
        <v>23.911559983622219</v>
      </c>
    </row>
    <row r="19" spans="1:10" ht="17.100000000000001" customHeight="1" thickTop="1" x14ac:dyDescent="0.15">
      <c r="A19" s="181">
        <v>47</v>
      </c>
      <c r="B19" s="180">
        <v>31513</v>
      </c>
      <c r="C19" s="180">
        <v>6911</v>
      </c>
      <c r="D19" s="180">
        <v>21285</v>
      </c>
      <c r="E19" s="180">
        <v>15761</v>
      </c>
      <c r="F19" s="180">
        <v>5524</v>
      </c>
      <c r="G19" s="179">
        <v>21.9</v>
      </c>
      <c r="H19" s="179">
        <v>67.543553454130048</v>
      </c>
      <c r="I19" s="179">
        <v>74.04745125675359</v>
      </c>
      <c r="J19" s="179">
        <v>25.952548743246417</v>
      </c>
    </row>
    <row r="20" spans="1:10" ht="17.100000000000001" customHeight="1" x14ac:dyDescent="0.15">
      <c r="A20" s="181">
        <v>48</v>
      </c>
      <c r="B20" s="180">
        <v>31643</v>
      </c>
      <c r="C20" s="180">
        <v>7393</v>
      </c>
      <c r="D20" s="180">
        <v>20819</v>
      </c>
      <c r="E20" s="180">
        <v>15279</v>
      </c>
      <c r="F20" s="180">
        <v>5540</v>
      </c>
      <c r="G20" s="179">
        <v>23.4</v>
      </c>
      <c r="H20" s="179">
        <v>65.793382422652726</v>
      </c>
      <c r="I20" s="179">
        <v>73.389692108170422</v>
      </c>
      <c r="J20" s="179">
        <v>26.610307891829578</v>
      </c>
    </row>
    <row r="21" spans="1:10" ht="17.100000000000001" customHeight="1" x14ac:dyDescent="0.15">
      <c r="A21" s="181">
        <v>49</v>
      </c>
      <c r="B21" s="180">
        <v>31091</v>
      </c>
      <c r="C21" s="180">
        <v>8081</v>
      </c>
      <c r="D21" s="180">
        <v>19723</v>
      </c>
      <c r="E21" s="180">
        <v>14404</v>
      </c>
      <c r="F21" s="180">
        <v>5319</v>
      </c>
      <c r="G21" s="179">
        <v>26</v>
      </c>
      <c r="H21" s="179">
        <v>63.436364221157248</v>
      </c>
      <c r="I21" s="179">
        <v>73.031486082238999</v>
      </c>
      <c r="J21" s="179">
        <v>26.96851391776099</v>
      </c>
    </row>
    <row r="22" spans="1:10" ht="10.5" customHeight="1" x14ac:dyDescent="0.15">
      <c r="A22" s="181"/>
      <c r="B22" s="180"/>
      <c r="C22" s="180"/>
      <c r="D22" s="180"/>
      <c r="E22" s="180"/>
      <c r="F22" s="180"/>
      <c r="G22" s="179"/>
      <c r="H22" s="179"/>
      <c r="I22" s="179"/>
      <c r="J22" s="179"/>
    </row>
    <row r="23" spans="1:10" ht="17.100000000000001" customHeight="1" x14ac:dyDescent="0.15">
      <c r="A23" s="181">
        <v>50</v>
      </c>
      <c r="B23" s="180">
        <v>31176</v>
      </c>
      <c r="C23" s="180">
        <v>8269</v>
      </c>
      <c r="D23" s="180">
        <v>18864</v>
      </c>
      <c r="E23" s="180">
        <v>13941</v>
      </c>
      <c r="F23" s="180">
        <v>4923</v>
      </c>
      <c r="G23" s="179">
        <v>26.523607903515522</v>
      </c>
      <c r="H23" s="179">
        <v>60.508083140877602</v>
      </c>
      <c r="I23" s="179">
        <v>73.902671755725194</v>
      </c>
      <c r="J23" s="179">
        <v>26.097328244274809</v>
      </c>
    </row>
    <row r="24" spans="1:10" ht="17.100000000000001" customHeight="1" x14ac:dyDescent="0.15">
      <c r="A24" s="181">
        <v>51</v>
      </c>
      <c r="B24" s="180">
        <v>30201</v>
      </c>
      <c r="C24" s="180">
        <v>7944</v>
      </c>
      <c r="D24" s="180">
        <v>17760</v>
      </c>
      <c r="E24" s="180">
        <v>12237</v>
      </c>
      <c r="F24" s="180">
        <v>5523</v>
      </c>
      <c r="G24" s="179">
        <v>26.303764776000794</v>
      </c>
      <c r="H24" s="179">
        <v>58.805999801331076</v>
      </c>
      <c r="I24" s="179">
        <v>68.902027027027017</v>
      </c>
      <c r="J24" s="179">
        <v>31.097972972972972</v>
      </c>
    </row>
    <row r="25" spans="1:10" ht="17.100000000000001" customHeight="1" x14ac:dyDescent="0.15">
      <c r="A25" s="181">
        <v>52</v>
      </c>
      <c r="B25" s="180">
        <v>30436</v>
      </c>
      <c r="C25" s="180">
        <v>8096</v>
      </c>
      <c r="D25" s="180">
        <v>17769</v>
      </c>
      <c r="E25" s="180">
        <v>11530</v>
      </c>
      <c r="F25" s="180">
        <v>6239</v>
      </c>
      <c r="G25" s="179">
        <v>26.600078853988695</v>
      </c>
      <c r="H25" s="179">
        <v>58.381521881981868</v>
      </c>
      <c r="I25" s="179">
        <v>64.888288592492543</v>
      </c>
      <c r="J25" s="179">
        <v>35.111711407507457</v>
      </c>
    </row>
    <row r="26" spans="1:10" ht="17.100000000000001" customHeight="1" x14ac:dyDescent="0.15">
      <c r="A26" s="181">
        <v>53</v>
      </c>
      <c r="B26" s="180">
        <v>29807</v>
      </c>
      <c r="C26" s="180">
        <v>7641</v>
      </c>
      <c r="D26" s="180">
        <v>17211</v>
      </c>
      <c r="E26" s="180">
        <v>10739</v>
      </c>
      <c r="F26" s="180">
        <v>6472</v>
      </c>
      <c r="G26" s="179">
        <v>25.634917972288392</v>
      </c>
      <c r="H26" s="179">
        <v>57.741470124467412</v>
      </c>
      <c r="I26" s="179">
        <v>62.396142002207888</v>
      </c>
      <c r="J26" s="179">
        <v>37.603857997792112</v>
      </c>
    </row>
    <row r="27" spans="1:10" ht="17.100000000000001" customHeight="1" x14ac:dyDescent="0.15">
      <c r="A27" s="181">
        <v>54</v>
      </c>
      <c r="B27" s="180">
        <v>28528</v>
      </c>
      <c r="C27" s="180">
        <v>7465</v>
      </c>
      <c r="D27" s="180">
        <v>16135</v>
      </c>
      <c r="E27" s="180">
        <v>9421</v>
      </c>
      <c r="F27" s="180">
        <v>6714</v>
      </c>
      <c r="G27" s="179">
        <v>26.167274256870442</v>
      </c>
      <c r="H27" s="179">
        <v>56.558468872686483</v>
      </c>
      <c r="I27" s="179">
        <v>58.388596219398828</v>
      </c>
      <c r="J27" s="179">
        <v>41.611403780601172</v>
      </c>
    </row>
    <row r="28" spans="1:10" ht="17.100000000000001" customHeight="1" x14ac:dyDescent="0.15">
      <c r="A28" s="181">
        <v>55</v>
      </c>
      <c r="B28" s="180">
        <v>27475</v>
      </c>
      <c r="C28" s="180">
        <v>7653</v>
      </c>
      <c r="D28" s="180">
        <v>15406</v>
      </c>
      <c r="E28" s="180">
        <v>8756</v>
      </c>
      <c r="F28" s="180">
        <v>6650</v>
      </c>
      <c r="G28" s="179">
        <v>27.854413102820747</v>
      </c>
      <c r="H28" s="179">
        <v>56.072793448589628</v>
      </c>
      <c r="I28" s="179">
        <v>56.834999350902251</v>
      </c>
      <c r="J28" s="179">
        <v>43.165000649097756</v>
      </c>
    </row>
    <row r="29" spans="1:10" ht="17.100000000000001" customHeight="1" x14ac:dyDescent="0.15">
      <c r="A29" s="181">
        <v>56</v>
      </c>
      <c r="B29" s="180">
        <v>26403</v>
      </c>
      <c r="C29" s="180">
        <v>7652</v>
      </c>
      <c r="D29" s="180">
        <v>14816</v>
      </c>
      <c r="E29" s="180">
        <v>8359</v>
      </c>
      <c r="F29" s="180">
        <v>6457</v>
      </c>
      <c r="G29" s="179">
        <v>28.981555126311402</v>
      </c>
      <c r="H29" s="179">
        <v>56.114835435367198</v>
      </c>
      <c r="I29" s="179">
        <v>56.418736501079913</v>
      </c>
      <c r="J29" s="179">
        <v>43.581263498920087</v>
      </c>
    </row>
    <row r="30" spans="1:10" ht="17.100000000000001" customHeight="1" x14ac:dyDescent="0.15">
      <c r="A30" s="181">
        <v>57</v>
      </c>
      <c r="B30" s="180">
        <v>26957</v>
      </c>
      <c r="C30" s="180">
        <v>7671</v>
      </c>
      <c r="D30" s="180">
        <v>15143</v>
      </c>
      <c r="E30" s="180">
        <v>8748</v>
      </c>
      <c r="F30" s="180">
        <v>6395</v>
      </c>
      <c r="G30" s="179">
        <v>28.456430611714957</v>
      </c>
      <c r="H30" s="179">
        <v>56.17464851430055</v>
      </c>
      <c r="I30" s="179">
        <v>57.769266327676149</v>
      </c>
      <c r="J30" s="179">
        <v>42.230733672323844</v>
      </c>
    </row>
    <row r="31" spans="1:10" ht="17.100000000000001" customHeight="1" x14ac:dyDescent="0.15">
      <c r="A31" s="181">
        <v>58</v>
      </c>
      <c r="B31" s="180">
        <v>26788</v>
      </c>
      <c r="C31" s="180">
        <v>7481</v>
      </c>
      <c r="D31" s="180">
        <v>14695</v>
      </c>
      <c r="E31" s="180">
        <v>8435</v>
      </c>
      <c r="F31" s="180">
        <v>6260</v>
      </c>
      <c r="G31" s="179">
        <v>27.926683589667018</v>
      </c>
      <c r="H31" s="179">
        <v>54.856652232342839</v>
      </c>
      <c r="I31" s="179">
        <v>57.400476352500853</v>
      </c>
      <c r="J31" s="179">
        <v>42.599523647499147</v>
      </c>
    </row>
    <row r="32" spans="1:10" ht="17.100000000000001" customHeight="1" x14ac:dyDescent="0.15">
      <c r="A32" s="181">
        <v>59</v>
      </c>
      <c r="B32" s="180">
        <v>24913</v>
      </c>
      <c r="C32" s="180">
        <v>7040</v>
      </c>
      <c r="D32" s="180">
        <v>13452</v>
      </c>
      <c r="E32" s="180">
        <v>7368</v>
      </c>
      <c r="F32" s="180">
        <v>6084</v>
      </c>
      <c r="G32" s="179">
        <v>28.258339019788863</v>
      </c>
      <c r="H32" s="179">
        <v>53.995905752017016</v>
      </c>
      <c r="I32" s="179">
        <v>54.772524531668154</v>
      </c>
      <c r="J32" s="179">
        <v>45.227475468331846</v>
      </c>
    </row>
    <row r="33" spans="1:10" ht="10.5" customHeight="1" x14ac:dyDescent="0.15">
      <c r="A33" s="181"/>
      <c r="B33" s="180"/>
      <c r="C33" s="180"/>
      <c r="D33" s="180"/>
      <c r="E33" s="180"/>
      <c r="F33" s="180"/>
      <c r="G33" s="179"/>
      <c r="H33" s="179"/>
      <c r="I33" s="179"/>
      <c r="J33" s="179"/>
    </row>
    <row r="34" spans="1:10" ht="17.100000000000001" customHeight="1" x14ac:dyDescent="0.15">
      <c r="A34" s="181">
        <v>60</v>
      </c>
      <c r="B34" s="180">
        <v>23119</v>
      </c>
      <c r="C34" s="180">
        <v>6836</v>
      </c>
      <c r="D34" s="180">
        <v>12440</v>
      </c>
      <c r="E34" s="180">
        <v>6698</v>
      </c>
      <c r="F34" s="180">
        <v>5742</v>
      </c>
      <c r="G34" s="179">
        <v>29.568752973744537</v>
      </c>
      <c r="H34" s="179">
        <v>53.808555733379471</v>
      </c>
      <c r="I34" s="179">
        <v>53.842443729903536</v>
      </c>
      <c r="J34" s="179">
        <v>46.157556270096464</v>
      </c>
    </row>
    <row r="35" spans="1:10" ht="17.100000000000001" customHeight="1" x14ac:dyDescent="0.15">
      <c r="A35" s="181">
        <v>61</v>
      </c>
      <c r="B35" s="180">
        <v>25951</v>
      </c>
      <c r="C35" s="180">
        <v>8000</v>
      </c>
      <c r="D35" s="180">
        <v>13346</v>
      </c>
      <c r="E35" s="180">
        <v>7588</v>
      </c>
      <c r="F35" s="180">
        <v>5758</v>
      </c>
      <c r="G35" s="179">
        <v>30.827328426650226</v>
      </c>
      <c r="H35" s="179">
        <v>51.427690647759242</v>
      </c>
      <c r="I35" s="179">
        <v>56.855986812528101</v>
      </c>
      <c r="J35" s="179">
        <v>43.144013187471906</v>
      </c>
    </row>
    <row r="36" spans="1:10" ht="17.100000000000001" customHeight="1" x14ac:dyDescent="0.15">
      <c r="A36" s="181">
        <v>62</v>
      </c>
      <c r="B36" s="180">
        <v>24723</v>
      </c>
      <c r="C36" s="180">
        <v>7860</v>
      </c>
      <c r="D36" s="180">
        <v>12064</v>
      </c>
      <c r="E36" s="180">
        <v>6776</v>
      </c>
      <c r="F36" s="180">
        <v>5288</v>
      </c>
      <c r="G36" s="179">
        <v>31.792258221089675</v>
      </c>
      <c r="H36" s="179">
        <v>48.796667071148327</v>
      </c>
      <c r="I36" s="179">
        <v>56.167108753315652</v>
      </c>
      <c r="J36" s="179">
        <v>43.832891246684355</v>
      </c>
    </row>
    <row r="37" spans="1:10" ht="17.100000000000001" customHeight="1" x14ac:dyDescent="0.15">
      <c r="A37" s="181">
        <v>63</v>
      </c>
      <c r="B37" s="180">
        <v>24504</v>
      </c>
      <c r="C37" s="180">
        <v>7848</v>
      </c>
      <c r="D37" s="180">
        <v>11638</v>
      </c>
      <c r="E37" s="180">
        <v>6580</v>
      </c>
      <c r="F37" s="180">
        <v>5058</v>
      </c>
      <c r="G37" s="179">
        <v>32.027424094025463</v>
      </c>
      <c r="H37" s="179">
        <v>47.494286647078027</v>
      </c>
      <c r="I37" s="179">
        <v>56.538924213782437</v>
      </c>
      <c r="J37" s="179">
        <v>43.461075786217563</v>
      </c>
    </row>
    <row r="38" spans="1:10" ht="17.100000000000001" customHeight="1" x14ac:dyDescent="0.15">
      <c r="A38" s="181" t="s">
        <v>48</v>
      </c>
      <c r="B38" s="180">
        <v>24069</v>
      </c>
      <c r="C38" s="180">
        <v>7684</v>
      </c>
      <c r="D38" s="180">
        <v>11208</v>
      </c>
      <c r="E38" s="180">
        <v>6476</v>
      </c>
      <c r="F38" s="180">
        <v>4732</v>
      </c>
      <c r="G38" s="179">
        <v>31.92488262910798</v>
      </c>
      <c r="H38" s="179">
        <v>46.566122398105449</v>
      </c>
      <c r="I38" s="179">
        <v>57.780157030692358</v>
      </c>
      <c r="J38" s="179">
        <v>42.219842969307635</v>
      </c>
    </row>
    <row r="39" spans="1:10" ht="17.100000000000001" customHeight="1" x14ac:dyDescent="0.15">
      <c r="A39" s="181">
        <v>2</v>
      </c>
      <c r="B39" s="180">
        <v>25144</v>
      </c>
      <c r="C39" s="180">
        <v>8210</v>
      </c>
      <c r="D39" s="180">
        <v>11389</v>
      </c>
      <c r="E39" s="180">
        <v>6528</v>
      </c>
      <c r="F39" s="180">
        <v>4861</v>
      </c>
      <c r="G39" s="179">
        <v>32.651924912503979</v>
      </c>
      <c r="H39" s="179">
        <v>45.295100222717153</v>
      </c>
      <c r="I39" s="179">
        <v>57.318465185705506</v>
      </c>
      <c r="J39" s="179">
        <v>42.681534814294494</v>
      </c>
    </row>
    <row r="40" spans="1:10" ht="17.100000000000001" customHeight="1" x14ac:dyDescent="0.15">
      <c r="A40" s="181">
        <v>3</v>
      </c>
      <c r="B40" s="180">
        <v>25592</v>
      </c>
      <c r="C40" s="180">
        <v>8549</v>
      </c>
      <c r="D40" s="180">
        <v>11673</v>
      </c>
      <c r="E40" s="180">
        <v>6491</v>
      </c>
      <c r="F40" s="180">
        <v>5182</v>
      </c>
      <c r="G40" s="179">
        <v>33.404970303219756</v>
      </c>
      <c r="H40" s="179">
        <v>45.611909971866211</v>
      </c>
      <c r="I40" s="179">
        <v>55.606956223764236</v>
      </c>
      <c r="J40" s="179">
        <v>44.393043776235757</v>
      </c>
    </row>
    <row r="41" spans="1:10" ht="17.100000000000001" customHeight="1" thickBot="1" x14ac:dyDescent="0.2">
      <c r="A41" s="181">
        <v>4</v>
      </c>
      <c r="B41" s="180">
        <v>25888</v>
      </c>
      <c r="C41" s="180">
        <v>8523</v>
      </c>
      <c r="D41" s="180">
        <v>11619</v>
      </c>
      <c r="E41" s="180">
        <v>6481</v>
      </c>
      <c r="F41" s="180">
        <v>5138</v>
      </c>
      <c r="G41" s="179">
        <v>32.922589616810875</v>
      </c>
      <c r="H41" s="179">
        <v>44.881798516687269</v>
      </c>
      <c r="I41" s="179">
        <v>55.779326964454768</v>
      </c>
      <c r="J41" s="179">
        <v>44.220673035545225</v>
      </c>
    </row>
    <row r="42" spans="1:10" ht="17.100000000000001" customHeight="1" thickTop="1" thickBot="1" x14ac:dyDescent="0.2">
      <c r="A42" s="181">
        <v>5</v>
      </c>
      <c r="B42" s="186">
        <v>25542</v>
      </c>
      <c r="C42" s="188">
        <v>8897</v>
      </c>
      <c r="D42" s="187">
        <v>10509</v>
      </c>
      <c r="E42" s="180">
        <v>5706</v>
      </c>
      <c r="F42" s="180">
        <v>4803</v>
      </c>
      <c r="G42" s="179">
        <v>34.832824367708085</v>
      </c>
      <c r="H42" s="179">
        <v>41.14399812074231</v>
      </c>
      <c r="I42" s="179">
        <v>54.296317442192411</v>
      </c>
      <c r="J42" s="179">
        <v>45.703682557807596</v>
      </c>
    </row>
    <row r="43" spans="1:10" ht="17.100000000000001" customHeight="1" thickTop="1" x14ac:dyDescent="0.15">
      <c r="A43" s="181">
        <v>6</v>
      </c>
      <c r="B43" s="180">
        <v>24464</v>
      </c>
      <c r="C43" s="180">
        <v>8451</v>
      </c>
      <c r="D43" s="180">
        <v>9398</v>
      </c>
      <c r="E43" s="180">
        <v>4655</v>
      </c>
      <c r="F43" s="180">
        <v>4743</v>
      </c>
      <c r="G43" s="179">
        <v>34.544637017658602</v>
      </c>
      <c r="H43" s="179">
        <v>38.415631131458468</v>
      </c>
      <c r="I43" s="179">
        <v>49.531815279846775</v>
      </c>
      <c r="J43" s="179">
        <v>50.468184720153218</v>
      </c>
    </row>
    <row r="44" spans="1:10" ht="10.5" customHeight="1" x14ac:dyDescent="0.15">
      <c r="A44" s="181"/>
      <c r="B44" s="180"/>
      <c r="C44" s="180"/>
      <c r="D44" s="180"/>
      <c r="E44" s="180"/>
      <c r="F44" s="180"/>
      <c r="G44" s="179"/>
      <c r="H44" s="179"/>
      <c r="I44" s="179"/>
      <c r="J44" s="179"/>
    </row>
    <row r="45" spans="1:10" ht="17.100000000000001" customHeight="1" x14ac:dyDescent="0.15">
      <c r="A45" s="181">
        <v>7</v>
      </c>
      <c r="B45" s="180">
        <v>24078</v>
      </c>
      <c r="C45" s="180">
        <v>8478</v>
      </c>
      <c r="D45" s="180">
        <v>8796</v>
      </c>
      <c r="E45" s="180">
        <v>3759</v>
      </c>
      <c r="F45" s="180">
        <v>5037</v>
      </c>
      <c r="G45" s="179">
        <v>35.210565661599802</v>
      </c>
      <c r="H45" s="179">
        <v>36.531273361574883</v>
      </c>
      <c r="I45" s="179">
        <v>42.735334242837652</v>
      </c>
      <c r="J45" s="179">
        <v>57.264665757162348</v>
      </c>
    </row>
    <row r="46" spans="1:10" ht="17.100000000000001" customHeight="1" x14ac:dyDescent="0.15">
      <c r="A46" s="181">
        <v>8</v>
      </c>
      <c r="B46" s="180">
        <v>24175</v>
      </c>
      <c r="C46" s="180">
        <v>8634</v>
      </c>
      <c r="D46" s="180">
        <v>8317</v>
      </c>
      <c r="E46" s="180">
        <v>3322</v>
      </c>
      <c r="F46" s="180">
        <v>4995</v>
      </c>
      <c r="G46" s="179">
        <v>35.714581178903828</v>
      </c>
      <c r="H46" s="179">
        <v>34.403309203722856</v>
      </c>
      <c r="I46" s="179">
        <v>39.942286882289288</v>
      </c>
      <c r="J46" s="179">
        <v>60.057713117710712</v>
      </c>
    </row>
    <row r="47" spans="1:10" ht="17.100000000000001" customHeight="1" x14ac:dyDescent="0.15">
      <c r="A47" s="181">
        <v>9</v>
      </c>
      <c r="B47" s="180">
        <v>23630</v>
      </c>
      <c r="C47" s="180">
        <v>8567</v>
      </c>
      <c r="D47" s="180">
        <v>7957</v>
      </c>
      <c r="E47" s="180">
        <v>3288</v>
      </c>
      <c r="F47" s="180">
        <v>4669</v>
      </c>
      <c r="G47" s="179">
        <v>36.254760897164623</v>
      </c>
      <c r="H47" s="179">
        <v>33.673296656792211</v>
      </c>
      <c r="I47" s="179">
        <v>41.322106321477939</v>
      </c>
      <c r="J47" s="179">
        <v>58.677893678522054</v>
      </c>
    </row>
    <row r="48" spans="1:10" ht="17.100000000000001" customHeight="1" x14ac:dyDescent="0.15">
      <c r="A48" s="181">
        <v>10</v>
      </c>
      <c r="B48" s="180">
        <v>23559</v>
      </c>
      <c r="C48" s="180">
        <v>8784</v>
      </c>
      <c r="D48" s="180">
        <v>7711</v>
      </c>
      <c r="E48" s="180">
        <v>3505</v>
      </c>
      <c r="F48" s="180">
        <v>4206</v>
      </c>
      <c r="G48" s="179">
        <v>37.285113969183755</v>
      </c>
      <c r="H48" s="179">
        <v>32.73059128146356</v>
      </c>
      <c r="I48" s="179">
        <v>45.454545454545453</v>
      </c>
      <c r="J48" s="179">
        <v>54.54545454545454</v>
      </c>
    </row>
    <row r="49" spans="1:10" ht="17.100000000000001" customHeight="1" x14ac:dyDescent="0.15">
      <c r="A49" s="181">
        <v>11</v>
      </c>
      <c r="B49" s="180">
        <v>22741</v>
      </c>
      <c r="C49" s="180">
        <v>8614</v>
      </c>
      <c r="D49" s="180">
        <v>6829</v>
      </c>
      <c r="E49" s="180">
        <v>3145</v>
      </c>
      <c r="F49" s="186">
        <v>3684</v>
      </c>
      <c r="G49" s="179">
        <v>37.9</v>
      </c>
      <c r="H49" s="185">
        <v>30</v>
      </c>
      <c r="I49" s="179">
        <v>46.1</v>
      </c>
      <c r="J49" s="179">
        <v>53.9</v>
      </c>
    </row>
    <row r="50" spans="1:10" ht="17.100000000000001" customHeight="1" x14ac:dyDescent="0.15">
      <c r="A50" s="181">
        <v>12</v>
      </c>
      <c r="B50" s="180">
        <v>22388</v>
      </c>
      <c r="C50" s="180">
        <v>8328</v>
      </c>
      <c r="D50" s="180">
        <v>6231</v>
      </c>
      <c r="E50" s="180">
        <v>2420</v>
      </c>
      <c r="F50" s="180">
        <v>3811</v>
      </c>
      <c r="G50" s="179">
        <v>37.200000000000003</v>
      </c>
      <c r="H50" s="179">
        <v>27.8</v>
      </c>
      <c r="I50" s="179">
        <v>38.799999999999997</v>
      </c>
      <c r="J50" s="179">
        <v>61.2</v>
      </c>
    </row>
    <row r="51" spans="1:10" ht="17.100000000000001" customHeight="1" x14ac:dyDescent="0.15">
      <c r="A51" s="181">
        <v>13</v>
      </c>
      <c r="B51" s="180">
        <v>22565</v>
      </c>
      <c r="C51" s="180">
        <v>8427</v>
      </c>
      <c r="D51" s="180">
        <v>6348</v>
      </c>
      <c r="E51" s="180">
        <v>2362</v>
      </c>
      <c r="F51" s="180">
        <v>3986</v>
      </c>
      <c r="G51" s="179">
        <v>37.299999999999997</v>
      </c>
      <c r="H51" s="179">
        <v>28.1</v>
      </c>
      <c r="I51" s="179">
        <v>37.200000000000003</v>
      </c>
      <c r="J51" s="179">
        <v>62.8</v>
      </c>
    </row>
    <row r="52" spans="1:10" ht="17.100000000000001" customHeight="1" x14ac:dyDescent="0.15">
      <c r="A52" s="181">
        <v>14</v>
      </c>
      <c r="B52" s="184">
        <v>21870</v>
      </c>
      <c r="C52" s="184">
        <v>8184</v>
      </c>
      <c r="D52" s="184">
        <v>5558</v>
      </c>
      <c r="E52" s="184">
        <v>2208</v>
      </c>
      <c r="F52" s="184">
        <v>3350</v>
      </c>
      <c r="G52" s="179">
        <v>37.4</v>
      </c>
      <c r="H52" s="179">
        <v>25.4</v>
      </c>
      <c r="I52" s="179">
        <v>39.700000000000003</v>
      </c>
      <c r="J52" s="179">
        <v>60.3</v>
      </c>
    </row>
    <row r="53" spans="1:10" ht="17.100000000000001" customHeight="1" x14ac:dyDescent="0.15">
      <c r="A53" s="183">
        <v>15</v>
      </c>
      <c r="B53" s="163">
        <v>21558</v>
      </c>
      <c r="C53" s="163">
        <v>7916</v>
      </c>
      <c r="D53" s="163">
        <v>5548</v>
      </c>
      <c r="E53" s="163">
        <v>2061</v>
      </c>
      <c r="F53" s="163">
        <v>3487</v>
      </c>
      <c r="G53" s="182">
        <v>36.700000000000003</v>
      </c>
      <c r="H53" s="182">
        <v>25.7</v>
      </c>
      <c r="I53" s="182">
        <v>37.1</v>
      </c>
      <c r="J53" s="161">
        <v>62.9</v>
      </c>
    </row>
    <row r="54" spans="1:10" ht="17.25" x14ac:dyDescent="0.15">
      <c r="A54" s="183">
        <v>16</v>
      </c>
      <c r="B54" s="163">
        <v>20871</v>
      </c>
      <c r="C54" s="163">
        <v>7631</v>
      </c>
      <c r="D54" s="163">
        <v>5431</v>
      </c>
      <c r="E54" s="163">
        <v>2063</v>
      </c>
      <c r="F54" s="163">
        <v>3368</v>
      </c>
      <c r="G54" s="182">
        <v>36.6</v>
      </c>
      <c r="H54" s="182">
        <v>26</v>
      </c>
      <c r="I54" s="182">
        <v>38</v>
      </c>
      <c r="J54" s="161">
        <v>62</v>
      </c>
    </row>
    <row r="55" spans="1:10" ht="10.5" customHeight="1" x14ac:dyDescent="0.15">
      <c r="A55" s="181"/>
      <c r="B55" s="180"/>
      <c r="C55" s="180"/>
      <c r="D55" s="180"/>
      <c r="E55" s="180"/>
      <c r="F55" s="180"/>
      <c r="G55" s="179"/>
      <c r="H55" s="179"/>
      <c r="I55" s="179"/>
      <c r="J55" s="179"/>
    </row>
    <row r="56" spans="1:10" ht="17.100000000000001" customHeight="1" x14ac:dyDescent="0.15">
      <c r="A56" s="181">
        <v>17</v>
      </c>
      <c r="B56" s="180">
        <v>19363</v>
      </c>
      <c r="C56" s="180">
        <v>7154</v>
      </c>
      <c r="D56" s="180">
        <v>5219</v>
      </c>
      <c r="E56" s="180">
        <v>2190</v>
      </c>
      <c r="F56" s="180">
        <v>3029</v>
      </c>
      <c r="G56" s="179">
        <v>36.9</v>
      </c>
      <c r="H56" s="179">
        <v>27</v>
      </c>
      <c r="I56" s="179">
        <v>42</v>
      </c>
      <c r="J56" s="179">
        <v>58</v>
      </c>
    </row>
    <row r="57" spans="1:10" ht="17.100000000000001" customHeight="1" x14ac:dyDescent="0.15">
      <c r="A57" s="181">
        <v>18</v>
      </c>
      <c r="B57" s="180">
        <v>20274</v>
      </c>
      <c r="C57" s="180">
        <v>7830</v>
      </c>
      <c r="D57" s="180">
        <v>5545</v>
      </c>
      <c r="E57" s="180">
        <v>2472</v>
      </c>
      <c r="F57" s="180">
        <v>3073</v>
      </c>
      <c r="G57" s="179">
        <v>38.6</v>
      </c>
      <c r="H57" s="179">
        <v>27.4</v>
      </c>
      <c r="I57" s="179">
        <v>44.6</v>
      </c>
      <c r="J57" s="179">
        <v>55.4</v>
      </c>
    </row>
    <row r="58" spans="1:10" ht="17.100000000000001" customHeight="1" x14ac:dyDescent="0.15">
      <c r="A58" s="172">
        <v>19</v>
      </c>
      <c r="B58" s="178">
        <v>19000</v>
      </c>
      <c r="C58" s="175">
        <v>7441</v>
      </c>
      <c r="D58" s="175">
        <v>5423</v>
      </c>
      <c r="E58" s="175">
        <v>2571</v>
      </c>
      <c r="F58" s="170">
        <v>2852</v>
      </c>
      <c r="G58" s="168">
        <v>39.200000000000003</v>
      </c>
      <c r="H58" s="169">
        <v>28.5</v>
      </c>
      <c r="I58" s="168">
        <v>47.4</v>
      </c>
      <c r="J58" s="168">
        <v>52.6</v>
      </c>
    </row>
    <row r="59" spans="1:10" ht="17.100000000000001" customHeight="1" x14ac:dyDescent="0.15">
      <c r="A59" s="172">
        <v>20</v>
      </c>
      <c r="B59" s="178">
        <v>18073</v>
      </c>
      <c r="C59" s="170">
        <v>7312</v>
      </c>
      <c r="D59" s="170">
        <v>5214</v>
      </c>
      <c r="E59" s="170">
        <v>2657</v>
      </c>
      <c r="F59" s="170">
        <v>2557</v>
      </c>
      <c r="G59" s="168">
        <v>40.5</v>
      </c>
      <c r="H59" s="177">
        <v>28.8</v>
      </c>
      <c r="I59" s="173">
        <v>51</v>
      </c>
      <c r="J59" s="168">
        <v>49</v>
      </c>
    </row>
    <row r="60" spans="1:10" ht="18.75" customHeight="1" x14ac:dyDescent="0.15">
      <c r="A60" s="176">
        <v>21</v>
      </c>
      <c r="B60" s="175">
        <v>17586</v>
      </c>
      <c r="C60" s="170">
        <v>7347</v>
      </c>
      <c r="D60" s="170">
        <v>4957</v>
      </c>
      <c r="E60" s="170">
        <v>2688</v>
      </c>
      <c r="F60" s="170">
        <v>2269</v>
      </c>
      <c r="G60" s="168">
        <v>41.8</v>
      </c>
      <c r="H60" s="177">
        <v>28.2</v>
      </c>
      <c r="I60" s="168">
        <v>54.2</v>
      </c>
      <c r="J60" s="169">
        <v>45.8</v>
      </c>
    </row>
    <row r="61" spans="1:10" ht="18.75" customHeight="1" x14ac:dyDescent="0.15">
      <c r="A61" s="176">
        <v>22</v>
      </c>
      <c r="B61" s="171">
        <v>17182</v>
      </c>
      <c r="C61" s="171">
        <v>7157</v>
      </c>
      <c r="D61" s="170">
        <v>4319</v>
      </c>
      <c r="E61" s="170">
        <v>2058</v>
      </c>
      <c r="F61" s="175">
        <v>2261</v>
      </c>
      <c r="G61" s="174">
        <v>41.7</v>
      </c>
      <c r="H61" s="174">
        <v>25.1</v>
      </c>
      <c r="I61" s="173">
        <v>47.6</v>
      </c>
      <c r="J61" s="168">
        <v>52.4</v>
      </c>
    </row>
    <row r="62" spans="1:10" ht="17.100000000000001" customHeight="1" x14ac:dyDescent="0.15">
      <c r="A62" s="172">
        <v>23</v>
      </c>
      <c r="B62" s="171">
        <v>17007</v>
      </c>
      <c r="C62" s="171">
        <v>7145</v>
      </c>
      <c r="D62" s="170">
        <v>4464</v>
      </c>
      <c r="E62" s="170">
        <v>2045</v>
      </c>
      <c r="F62" s="170">
        <v>2419</v>
      </c>
      <c r="G62" s="168">
        <v>42</v>
      </c>
      <c r="H62" s="169">
        <v>26.2</v>
      </c>
      <c r="I62" s="168">
        <v>45.8</v>
      </c>
      <c r="J62" s="168">
        <v>54.2</v>
      </c>
    </row>
    <row r="63" spans="1:10" s="167" customFormat="1" ht="17.100000000000001" customHeight="1" x14ac:dyDescent="0.15">
      <c r="A63" s="165">
        <v>24</v>
      </c>
      <c r="B63" s="164">
        <v>16321</v>
      </c>
      <c r="C63" s="163">
        <v>6595</v>
      </c>
      <c r="D63" s="163">
        <v>4356</v>
      </c>
      <c r="E63" s="163">
        <v>1863</v>
      </c>
      <c r="F63" s="164">
        <v>2493</v>
      </c>
      <c r="G63" s="166">
        <v>40.4</v>
      </c>
      <c r="H63" s="161">
        <v>26.7</v>
      </c>
      <c r="I63" s="161">
        <v>42.8</v>
      </c>
      <c r="J63" s="161">
        <v>57.2</v>
      </c>
    </row>
    <row r="64" spans="1:10" ht="17.25" x14ac:dyDescent="0.15">
      <c r="A64" s="165">
        <v>25</v>
      </c>
      <c r="B64" s="164">
        <v>16447</v>
      </c>
      <c r="C64" s="163">
        <v>6815</v>
      </c>
      <c r="D64" s="163">
        <v>4363</v>
      </c>
      <c r="E64" s="163">
        <v>1849</v>
      </c>
      <c r="F64" s="164">
        <v>2514</v>
      </c>
      <c r="G64" s="166">
        <v>41.4</v>
      </c>
      <c r="H64" s="161">
        <v>26.5</v>
      </c>
      <c r="I64" s="161">
        <v>42.4</v>
      </c>
      <c r="J64" s="161">
        <v>57.6</v>
      </c>
    </row>
    <row r="65" spans="1:10" ht="17.25" x14ac:dyDescent="0.15">
      <c r="A65" s="165">
        <v>26</v>
      </c>
      <c r="B65" s="164">
        <v>15374</v>
      </c>
      <c r="C65" s="163">
        <v>6302</v>
      </c>
      <c r="D65" s="163">
        <v>4261</v>
      </c>
      <c r="E65" s="163">
        <v>1842</v>
      </c>
      <c r="F65" s="164">
        <v>2419</v>
      </c>
      <c r="G65" s="166">
        <v>41</v>
      </c>
      <c r="H65" s="161">
        <v>27.7</v>
      </c>
      <c r="I65" s="161">
        <v>43.2</v>
      </c>
      <c r="J65" s="161">
        <v>56.8</v>
      </c>
    </row>
    <row r="66" spans="1:10" ht="10.5" customHeight="1" x14ac:dyDescent="0.15">
      <c r="A66" s="165"/>
      <c r="B66" s="164"/>
      <c r="C66" s="163"/>
      <c r="D66" s="163"/>
      <c r="E66" s="163"/>
      <c r="F66" s="163"/>
      <c r="G66" s="161"/>
      <c r="H66" s="162"/>
      <c r="I66" s="161"/>
      <c r="J66" s="161"/>
    </row>
    <row r="67" spans="1:10" ht="17.25" customHeight="1" x14ac:dyDescent="0.15">
      <c r="A67" s="165">
        <v>27</v>
      </c>
      <c r="B67" s="164">
        <v>15214</v>
      </c>
      <c r="C67" s="163">
        <v>6417</v>
      </c>
      <c r="D67" s="163">
        <v>4167</v>
      </c>
      <c r="E67" s="163">
        <v>1819</v>
      </c>
      <c r="F67" s="163">
        <v>2348</v>
      </c>
      <c r="G67" s="161">
        <v>42.2</v>
      </c>
      <c r="H67" s="162">
        <v>27.4</v>
      </c>
      <c r="I67" s="161">
        <v>43.7</v>
      </c>
      <c r="J67" s="161">
        <v>56.3</v>
      </c>
    </row>
    <row r="68" spans="1:10" ht="17.25" customHeight="1" x14ac:dyDescent="0.15">
      <c r="A68" s="165">
        <v>28</v>
      </c>
      <c r="B68" s="164">
        <v>14928</v>
      </c>
      <c r="C68" s="163">
        <v>6370</v>
      </c>
      <c r="D68" s="163">
        <v>4023</v>
      </c>
      <c r="E68" s="163">
        <v>1807</v>
      </c>
      <c r="F68" s="163">
        <v>2216</v>
      </c>
      <c r="G68" s="161">
        <v>42.7</v>
      </c>
      <c r="H68" s="162">
        <v>26.9</v>
      </c>
      <c r="I68" s="161">
        <v>44.9</v>
      </c>
      <c r="J68" s="161">
        <v>55.1</v>
      </c>
    </row>
    <row r="69" spans="1:10" ht="16.5" customHeight="1" x14ac:dyDescent="0.15">
      <c r="A69" s="165">
        <v>29</v>
      </c>
      <c r="B69" s="164">
        <v>14765</v>
      </c>
      <c r="C69" s="163">
        <v>6375</v>
      </c>
      <c r="D69" s="163">
        <v>3944</v>
      </c>
      <c r="E69" s="163">
        <v>1757</v>
      </c>
      <c r="F69" s="163">
        <v>2187</v>
      </c>
      <c r="G69" s="161">
        <v>43.2</v>
      </c>
      <c r="H69" s="162">
        <v>26.7</v>
      </c>
      <c r="I69" s="161">
        <v>44.5</v>
      </c>
      <c r="J69" s="161">
        <v>55.5</v>
      </c>
    </row>
    <row r="70" spans="1:10" ht="16.5" customHeight="1" x14ac:dyDescent="0.15">
      <c r="A70" s="165">
        <v>30</v>
      </c>
      <c r="B70" s="164">
        <v>14489</v>
      </c>
      <c r="C70" s="164">
        <v>6405</v>
      </c>
      <c r="D70" s="164">
        <v>3875</v>
      </c>
      <c r="E70" s="164">
        <v>1675</v>
      </c>
      <c r="F70" s="163">
        <v>2200</v>
      </c>
      <c r="G70" s="161">
        <v>44.2</v>
      </c>
      <c r="H70" s="162">
        <v>26.7</v>
      </c>
      <c r="I70" s="161">
        <v>43.2</v>
      </c>
      <c r="J70" s="161">
        <v>56.8</v>
      </c>
    </row>
    <row r="71" spans="1:10" ht="16.5" customHeight="1" x14ac:dyDescent="0.15">
      <c r="A71" s="165">
        <v>31</v>
      </c>
      <c r="B71" s="164">
        <v>14607</v>
      </c>
      <c r="C71" s="164">
        <v>6322</v>
      </c>
      <c r="D71" s="164">
        <v>4034</v>
      </c>
      <c r="E71" s="164">
        <v>1821</v>
      </c>
      <c r="F71" s="163">
        <v>2213</v>
      </c>
      <c r="G71" s="161">
        <v>43.3</v>
      </c>
      <c r="H71" s="162">
        <v>27.6</v>
      </c>
      <c r="I71" s="161">
        <v>45.1</v>
      </c>
      <c r="J71" s="161">
        <v>54.9</v>
      </c>
    </row>
    <row r="72" spans="1:10" s="157" customFormat="1" ht="17.25" x14ac:dyDescent="0.2">
      <c r="A72" s="160" t="s">
        <v>54</v>
      </c>
      <c r="B72" s="159">
        <v>14427</v>
      </c>
      <c r="C72" s="159">
        <v>6269</v>
      </c>
      <c r="D72" s="159">
        <v>3971</v>
      </c>
      <c r="E72" s="159">
        <v>1746</v>
      </c>
      <c r="F72" s="159">
        <v>2225</v>
      </c>
      <c r="G72" s="158">
        <v>43.5</v>
      </c>
      <c r="H72" s="158">
        <v>27.5</v>
      </c>
      <c r="I72" s="158">
        <v>44</v>
      </c>
      <c r="J72" s="158">
        <v>56</v>
      </c>
    </row>
    <row r="73" spans="1:10" s="157" customFormat="1" ht="18" thickBot="1" x14ac:dyDescent="0.25">
      <c r="A73" s="160">
        <v>3</v>
      </c>
      <c r="B73" s="159">
        <v>13956</v>
      </c>
      <c r="C73" s="159">
        <v>6298</v>
      </c>
      <c r="D73" s="159">
        <v>3427</v>
      </c>
      <c r="E73" s="159">
        <v>1376</v>
      </c>
      <c r="F73" s="159">
        <v>2051</v>
      </c>
      <c r="G73" s="158">
        <v>45.1</v>
      </c>
      <c r="H73" s="158">
        <v>24.6</v>
      </c>
      <c r="I73" s="158">
        <v>40.200000000000003</v>
      </c>
      <c r="J73" s="158">
        <v>59.8</v>
      </c>
    </row>
    <row r="74" spans="1:10" ht="18.75" thickTop="1" thickBot="1" x14ac:dyDescent="0.25">
      <c r="A74" s="211">
        <v>4</v>
      </c>
      <c r="B74" s="212">
        <v>13764</v>
      </c>
      <c r="C74" s="212">
        <v>6405</v>
      </c>
      <c r="D74" s="212">
        <v>3194</v>
      </c>
      <c r="E74" s="212">
        <v>1135</v>
      </c>
      <c r="F74" s="213">
        <v>2059</v>
      </c>
      <c r="G74" s="214">
        <v>46.534437663469923</v>
      </c>
      <c r="H74" s="215">
        <v>23.205463528044174</v>
      </c>
      <c r="I74" s="216">
        <v>35.535378835316216</v>
      </c>
      <c r="J74" s="214">
        <v>64.464621164683777</v>
      </c>
    </row>
    <row r="75" spans="1:10" ht="6" customHeight="1" thickTop="1" x14ac:dyDescent="0.15"/>
  </sheetData>
  <mergeCells count="1">
    <mergeCell ref="A2:J2"/>
  </mergeCells>
  <phoneticPr fontId="6"/>
  <printOptions horizontalCentered="1" verticalCentered="1"/>
  <pageMargins left="0.78740157480314965" right="0.39370078740157483" top="0.39370078740157483" bottom="0.23622047244094491" header="0.51181102362204722" footer="0.15748031496062992"/>
  <pageSetup paperSize="9" scale="68" firstPageNumber="171" fitToWidth="2" orientation="portrait" useFirstPageNumber="1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付表1 学校・在学者数推移</vt:lpstr>
      <vt:lpstr>付表2 中卒後推移</vt:lpstr>
      <vt:lpstr>付表3 高卒後推移</vt:lpstr>
      <vt:lpstr>'付表1 学校・在学者数推移'!Print_Area</vt:lpstr>
      <vt:lpstr>'付表2 中卒後推移'!Print_Area</vt:lpstr>
      <vt:lpstr>'付表3 高卒後推移'!Print_Area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PREF4603</dc:creator>
  <cp:lastModifiedBy>鹿児島県</cp:lastModifiedBy>
  <cp:lastPrinted>2022-02-25T00:25:11Z</cp:lastPrinted>
  <dcterms:created xsi:type="dcterms:W3CDTF">2000-01-13T07:18:44Z</dcterms:created>
  <dcterms:modified xsi:type="dcterms:W3CDTF">2023-03-01T05:42:23Z</dcterms:modified>
</cp:coreProperties>
</file>