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defaultThemeVersion="124226"/>
  <mc:AlternateContent xmlns:mc="http://schemas.openxmlformats.org/markup-compatibility/2006">
    <mc:Choice Requires="x15">
      <x15ac:absPath xmlns:x15ac="http://schemas.microsoft.com/office/spreadsheetml/2010/11/ac" url="Z:\（00）  ondanka（引継済み）\○011　条例に係る計画報告等\R6\01 マニュアル改正\"/>
    </mc:Choice>
  </mc:AlternateContent>
  <xr:revisionPtr revIDLastSave="0" documentId="13_ncr:1_{969E4F3A-6A96-492A-B68F-E981E9976275}" xr6:coauthVersionLast="36" xr6:coauthVersionMax="36" xr10:uidLastSave="{00000000-0000-0000-0000-000000000000}"/>
  <bookViews>
    <workbookView xWindow="0" yWindow="0" windowWidth="19200" windowHeight="8260" xr2:uid="{00000000-000D-0000-FFFF-FFFF00000000}"/>
  </bookViews>
  <sheets>
    <sheet name="計算書" sheetId="5" r:id="rId1"/>
  </sheets>
  <definedNames>
    <definedName name="_xlnm.Print_Area" localSheetId="0">計算書!$B$1:$K$68</definedName>
  </definedNames>
  <calcPr calcId="191029"/>
</workbook>
</file>

<file path=xl/calcChain.xml><?xml version="1.0" encoding="utf-8"?>
<calcChain xmlns="http://schemas.openxmlformats.org/spreadsheetml/2006/main">
  <c r="I64" i="5" l="1"/>
  <c r="K64" i="5"/>
  <c r="K52" i="5" l="1"/>
  <c r="I52" i="5"/>
  <c r="K46" i="5" l="1"/>
  <c r="G59" i="5"/>
  <c r="G58" i="5"/>
  <c r="K56" i="5"/>
  <c r="K54" i="5"/>
  <c r="K59" i="5" s="1"/>
  <c r="K53" i="5"/>
  <c r="I54" i="5"/>
  <c r="I59" i="5" s="1"/>
  <c r="I55" i="5"/>
  <c r="I56" i="5"/>
  <c r="K42" i="5"/>
  <c r="K43" i="5"/>
  <c r="K44" i="5"/>
  <c r="K45" i="5"/>
  <c r="K40" i="5"/>
  <c r="K39" i="5"/>
  <c r="K28" i="5"/>
  <c r="I50" i="5"/>
  <c r="I51" i="5"/>
  <c r="I48" i="5"/>
  <c r="I49" i="5"/>
  <c r="I47" i="5"/>
  <c r="I40" i="5"/>
  <c r="I41" i="5"/>
  <c r="I42" i="5"/>
  <c r="I43" i="5"/>
  <c r="I44" i="5"/>
  <c r="I45" i="5"/>
  <c r="I46" i="5"/>
  <c r="I36" i="5"/>
  <c r="K36" i="5" s="1"/>
  <c r="I37" i="5"/>
  <c r="K37" i="5" s="1"/>
  <c r="I31" i="5"/>
  <c r="I32" i="5"/>
  <c r="I33" i="5"/>
  <c r="I34" i="5"/>
  <c r="K34" i="5" s="1"/>
  <c r="I35" i="5"/>
  <c r="K35" i="5" s="1"/>
  <c r="K57" i="5"/>
  <c r="K60" i="5"/>
  <c r="K61" i="5"/>
  <c r="K38" i="5" l="1"/>
  <c r="I38" i="5"/>
  <c r="I60" i="5" l="1"/>
  <c r="I61" i="5"/>
  <c r="I62" i="5"/>
  <c r="I63" i="5"/>
  <c r="I57" i="5"/>
  <c r="I28" i="5" l="1"/>
  <c r="K55" i="5" l="1"/>
  <c r="K58" i="5" s="1"/>
  <c r="I53" i="5" l="1"/>
  <c r="I58" i="5" s="1"/>
  <c r="K41" i="5"/>
  <c r="I39" i="5"/>
  <c r="I29" i="5"/>
  <c r="I27" i="5"/>
  <c r="I26" i="5"/>
  <c r="I25" i="5"/>
  <c r="I24" i="5"/>
  <c r="I23" i="5"/>
  <c r="I22" i="5"/>
  <c r="I21" i="5"/>
  <c r="I20" i="5"/>
  <c r="I19" i="5"/>
  <c r="I18" i="5"/>
  <c r="K18" i="5" s="1"/>
  <c r="K27" i="5" l="1"/>
  <c r="I30" i="5"/>
  <c r="I65" i="5" s="1"/>
  <c r="I67" i="5" s="1"/>
  <c r="K29" i="5"/>
  <c r="K26" i="5"/>
  <c r="K25" i="5"/>
  <c r="K24" i="5"/>
  <c r="K22" i="5"/>
  <c r="K23" i="5"/>
  <c r="K21" i="5"/>
  <c r="K20" i="5"/>
  <c r="K19" i="5"/>
  <c r="K30" i="5" l="1"/>
  <c r="K65" i="5" s="1"/>
</calcChain>
</file>

<file path=xl/sharedStrings.xml><?xml version="1.0" encoding="utf-8"?>
<sst xmlns="http://schemas.openxmlformats.org/spreadsheetml/2006/main" count="169" uniqueCount="94">
  <si>
    <t>別表１</t>
    <rPh sb="0" eb="2">
      <t>ベッピョウ</t>
    </rPh>
    <phoneticPr fontId="4"/>
  </si>
  <si>
    <t>作成方法</t>
    <rPh sb="0" eb="2">
      <t>サクセイ</t>
    </rPh>
    <rPh sb="2" eb="4">
      <t>ホウホウ</t>
    </rPh>
    <phoneticPr fontId="4"/>
  </si>
  <si>
    <t>(1)</t>
    <phoneticPr fontId="4"/>
  </si>
  <si>
    <t>(2)</t>
    <phoneticPr fontId="4"/>
  </si>
  <si>
    <t>(3)</t>
    <phoneticPr fontId="4"/>
  </si>
  <si>
    <t>(4)</t>
    <phoneticPr fontId="4"/>
  </si>
  <si>
    <t>(5)</t>
    <phoneticPr fontId="4"/>
  </si>
  <si>
    <t>エネルギーの種類</t>
    <rPh sb="6" eb="8">
      <t>シュルイ</t>
    </rPh>
    <phoneticPr fontId="4"/>
  </si>
  <si>
    <t>単位</t>
    <rPh sb="0" eb="2">
      <t>タンイ</t>
    </rPh>
    <phoneticPr fontId="4"/>
  </si>
  <si>
    <t>①使用量</t>
    <rPh sb="1" eb="4">
      <t>シヨウリョウ</t>
    </rPh>
    <phoneticPr fontId="4"/>
  </si>
  <si>
    <t>②熱量換算係数</t>
    <rPh sb="1" eb="3">
      <t>ネツリョウ</t>
    </rPh>
    <rPh sb="3" eb="5">
      <t>カンザン</t>
    </rPh>
    <rPh sb="5" eb="7">
      <t>ケイスウ</t>
    </rPh>
    <phoneticPr fontId="4"/>
  </si>
  <si>
    <t>熱量
（GJ）</t>
    <rPh sb="0" eb="2">
      <t>ネツリョウ</t>
    </rPh>
    <phoneticPr fontId="4"/>
  </si>
  <si>
    <t>③排出係数</t>
    <rPh sb="1" eb="3">
      <t>ハイシュツ</t>
    </rPh>
    <rPh sb="3" eb="5">
      <t>ケイスウ</t>
    </rPh>
    <phoneticPr fontId="4"/>
  </si>
  <si>
    <t>原油（コンデンセートを除く。）</t>
    <rPh sb="0" eb="2">
      <t>ゲンユ</t>
    </rPh>
    <phoneticPr fontId="4"/>
  </si>
  <si>
    <t>原油のうちコンデンセート（ＮＧＬ）</t>
    <phoneticPr fontId="4"/>
  </si>
  <si>
    <t>Ａ重油</t>
    <rPh sb="1" eb="3">
      <t>ジュウユ</t>
    </rPh>
    <phoneticPr fontId="4"/>
  </si>
  <si>
    <t>Ｂ・Ｃ重油</t>
    <rPh sb="3" eb="5">
      <t>ジュウユ</t>
    </rPh>
    <phoneticPr fontId="4"/>
  </si>
  <si>
    <t>液化石油ガス（ＬＰＧ）</t>
    <rPh sb="0" eb="2">
      <t>エキカ</t>
    </rPh>
    <rPh sb="2" eb="4">
      <t>セキユ</t>
    </rPh>
    <phoneticPr fontId="4"/>
  </si>
  <si>
    <t>ｔ</t>
    <phoneticPr fontId="4"/>
  </si>
  <si>
    <t>液化天然ガス（ＬＮＧ）</t>
    <rPh sb="0" eb="2">
      <t>エキカ</t>
    </rPh>
    <rPh sb="2" eb="4">
      <t>テンネン</t>
    </rPh>
    <phoneticPr fontId="4"/>
  </si>
  <si>
    <t>千ｍ³</t>
    <rPh sb="0" eb="1">
      <t>セン</t>
    </rPh>
    <phoneticPr fontId="4"/>
  </si>
  <si>
    <t>その他燃料　</t>
    <rPh sb="2" eb="3">
      <t>ホカ</t>
    </rPh>
    <rPh sb="3" eb="5">
      <t>ネンリョウ</t>
    </rPh>
    <phoneticPr fontId="4"/>
  </si>
  <si>
    <t>産業用蒸気</t>
    <rPh sb="0" eb="3">
      <t>サンギョウヨウ</t>
    </rPh>
    <rPh sb="3" eb="5">
      <t>ジョウキ</t>
    </rPh>
    <phoneticPr fontId="4"/>
  </si>
  <si>
    <t>ＧJ</t>
    <phoneticPr fontId="4"/>
  </si>
  <si>
    <t>産業以外の蒸気</t>
    <rPh sb="0" eb="2">
      <t>サンギョウ</t>
    </rPh>
    <rPh sb="2" eb="4">
      <t>イガイ</t>
    </rPh>
    <rPh sb="5" eb="7">
      <t>ジョウキ</t>
    </rPh>
    <phoneticPr fontId="4"/>
  </si>
  <si>
    <t>CO2量小計</t>
    <rPh sb="3" eb="4">
      <t>リョウ</t>
    </rPh>
    <rPh sb="4" eb="6">
      <t>ショウケイ</t>
    </rPh>
    <phoneticPr fontId="4"/>
  </si>
  <si>
    <r>
      <t>千k</t>
    </r>
    <r>
      <rPr>
        <sz val="11"/>
        <color theme="1"/>
        <rFont val="ＭＳ Ｐゴシック"/>
        <family val="2"/>
        <charset val="128"/>
        <scheme val="minor"/>
      </rPr>
      <t>W</t>
    </r>
    <r>
      <rPr>
        <sz val="11"/>
        <rFont val="ＭＳ Ｐゴシック"/>
        <family val="3"/>
        <charset val="128"/>
      </rPr>
      <t>h</t>
    </r>
    <rPh sb="0" eb="1">
      <t>セン</t>
    </rPh>
    <phoneticPr fontId="4"/>
  </si>
  <si>
    <t>屋久島電工株式会社</t>
    <rPh sb="0" eb="3">
      <t>ヤクシマ</t>
    </rPh>
    <rPh sb="3" eb="5">
      <t>デンコウ</t>
    </rPh>
    <rPh sb="5" eb="7">
      <t>カブシキ</t>
    </rPh>
    <rPh sb="7" eb="9">
      <t>カイシャ</t>
    </rPh>
    <phoneticPr fontId="4"/>
  </si>
  <si>
    <t>熱量合計（GJ）</t>
    <phoneticPr fontId="4"/>
  </si>
  <si>
    <t>CO₂量合計</t>
    <rPh sb="3" eb="4">
      <t>リョウ</t>
    </rPh>
    <rPh sb="4" eb="6">
      <t>ゴウケイ</t>
    </rPh>
    <phoneticPr fontId="4"/>
  </si>
  <si>
    <t>原油換算係数</t>
    <rPh sb="0" eb="2">
      <t>ゲンユ</t>
    </rPh>
    <rPh sb="2" eb="4">
      <t>カンサン</t>
    </rPh>
    <rPh sb="4" eb="6">
      <t>ケイスウ</t>
    </rPh>
    <phoneticPr fontId="4"/>
  </si>
  <si>
    <t>原油換算エネルギー
使用量（ｋｌ）</t>
    <rPh sb="0" eb="2">
      <t>ゲンユ</t>
    </rPh>
    <rPh sb="2" eb="4">
      <t>カンサン</t>
    </rPh>
    <rPh sb="10" eb="13">
      <t>シヨウリョウ</t>
    </rPh>
    <phoneticPr fontId="4"/>
  </si>
  <si>
    <t xml:space="preserve"> 　ⅰ）燃料の使用</t>
  </si>
  <si>
    <t xml:space="preserve"> ｔ</t>
  </si>
  <si>
    <t>電気</t>
    <rPh sb="0" eb="2">
      <t>デンキ</t>
    </rPh>
    <phoneticPr fontId="4"/>
  </si>
  <si>
    <r>
      <t>CO₂量
(</t>
    </r>
    <r>
      <rPr>
        <sz val="10"/>
        <rFont val="ＭＳ Ｐゴシック"/>
        <family val="3"/>
        <charset val="128"/>
      </rPr>
      <t>t-CO₂</t>
    </r>
    <r>
      <rPr>
        <sz val="10"/>
        <color theme="1"/>
        <rFont val="ＭＳ Ｐゴシック"/>
        <family val="3"/>
        <charset val="128"/>
        <scheme val="minor"/>
      </rPr>
      <t>)</t>
    </r>
    <rPh sb="3" eb="4">
      <t>リョウ</t>
    </rPh>
    <phoneticPr fontId="4"/>
  </si>
  <si>
    <t>ナ フ サ</t>
    <phoneticPr fontId="4"/>
  </si>
  <si>
    <t>軽   油</t>
    <rPh sb="0" eb="1">
      <t>ケイ</t>
    </rPh>
    <rPh sb="4" eb="5">
      <t>アブラ</t>
    </rPh>
    <phoneticPr fontId="4"/>
  </si>
  <si>
    <t>灯   油</t>
    <rPh sb="0" eb="1">
      <t>ヒ</t>
    </rPh>
    <rPh sb="4" eb="5">
      <t>アブラ</t>
    </rPh>
    <phoneticPr fontId="4"/>
  </si>
  <si>
    <t>都 市 ガ ス</t>
    <rPh sb="0" eb="1">
      <t>ミヤコ</t>
    </rPh>
    <rPh sb="2" eb="3">
      <t>シ</t>
    </rPh>
    <phoneticPr fontId="4"/>
  </si>
  <si>
    <t>温   水</t>
    <rPh sb="0" eb="1">
      <t>アツシ</t>
    </rPh>
    <rPh sb="4" eb="5">
      <t>ミズ</t>
    </rPh>
    <phoneticPr fontId="4"/>
  </si>
  <si>
    <t>冷   水</t>
    <rPh sb="0" eb="1">
      <t>ヒヤ</t>
    </rPh>
    <rPh sb="4" eb="5">
      <t>ミズ</t>
    </rPh>
    <phoneticPr fontId="4"/>
  </si>
  <si>
    <t>-</t>
    <phoneticPr fontId="4"/>
  </si>
  <si>
    <t>熱量小計（GJ）</t>
    <phoneticPr fontId="4"/>
  </si>
  <si>
    <r>
      <t>　　　　①電気の使用量（</t>
    </r>
    <r>
      <rPr>
        <sz val="11"/>
        <color rgb="FFFF0000"/>
        <rFont val="ＭＳ Ｐゴシック"/>
        <family val="3"/>
        <charset val="128"/>
        <scheme val="minor"/>
      </rPr>
      <t>千kWh</t>
    </r>
    <r>
      <rPr>
        <sz val="11"/>
        <color theme="1"/>
        <rFont val="ＭＳ Ｐゴシック"/>
        <family val="2"/>
        <charset val="128"/>
        <scheme val="minor"/>
      </rPr>
      <t>）×③排出係数(</t>
    </r>
    <r>
      <rPr>
        <sz val="11"/>
        <color rgb="FFFF0000"/>
        <rFont val="ＭＳ Ｐゴシック"/>
        <family val="3"/>
        <charset val="128"/>
        <scheme val="minor"/>
      </rPr>
      <t>t-CO</t>
    </r>
    <r>
      <rPr>
        <vertAlign val="subscript"/>
        <sz val="11"/>
        <color rgb="FFFF0000"/>
        <rFont val="ＭＳ Ｐゴシック"/>
        <family val="3"/>
        <charset val="128"/>
      </rPr>
      <t>２</t>
    </r>
    <r>
      <rPr>
        <sz val="11"/>
        <color rgb="FFFF0000"/>
        <rFont val="ＭＳ Ｐゴシック"/>
        <family val="3"/>
        <charset val="128"/>
        <scheme val="minor"/>
      </rPr>
      <t>/千kWh</t>
    </r>
    <r>
      <rPr>
        <sz val="11"/>
        <color theme="1"/>
        <rFont val="ＭＳ Ｐゴシック"/>
        <family val="2"/>
        <charset val="128"/>
        <scheme val="minor"/>
      </rPr>
      <t>）</t>
    </r>
    <rPh sb="12" eb="13">
      <t>セン</t>
    </rPh>
    <rPh sb="30" eb="31">
      <t>セン</t>
    </rPh>
    <phoneticPr fontId="5"/>
  </si>
  <si>
    <r>
      <rPr>
        <sz val="14"/>
        <color indexed="10"/>
        <rFont val="ＭＳ Ｐゴシック"/>
        <family val="3"/>
        <charset val="128"/>
      </rPr>
      <t>*</t>
    </r>
    <r>
      <rPr>
        <sz val="11"/>
        <color indexed="10"/>
        <rFont val="ＭＳ Ｐゴシック"/>
        <family val="3"/>
        <charset val="128"/>
      </rPr>
      <t>電気事業者 ：電力の供給を受ける小売電気事業者</t>
    </r>
    <rPh sb="1" eb="3">
      <t>デンキ</t>
    </rPh>
    <rPh sb="3" eb="6">
      <t>ジギョウシャ</t>
    </rPh>
    <rPh sb="8" eb="10">
      <t>デンリョク</t>
    </rPh>
    <rPh sb="11" eb="13">
      <t>キョウキュウ</t>
    </rPh>
    <rPh sb="14" eb="15">
      <t>ウ</t>
    </rPh>
    <rPh sb="17" eb="19">
      <t>コウリ</t>
    </rPh>
    <rPh sb="19" eb="21">
      <t>デンキ</t>
    </rPh>
    <rPh sb="21" eb="24">
      <t>ジギョウシャ</t>
    </rPh>
    <phoneticPr fontId="5"/>
  </si>
  <si>
    <r>
      <t>備考１ 原油換算エネルギー使用量：熱量合計（GJ)</t>
    </r>
    <r>
      <rPr>
        <vertAlign val="superscript"/>
        <sz val="11"/>
        <rFont val="ＭＳ Ｐゴシック"/>
        <family val="3"/>
        <charset val="128"/>
      </rPr>
      <t>※</t>
    </r>
    <r>
      <rPr>
        <sz val="11"/>
        <color theme="1"/>
        <rFont val="ＭＳ Ｐゴシック"/>
        <family val="2"/>
        <charset val="128"/>
        <scheme val="minor"/>
      </rPr>
      <t>×原油換算係数（0.0258）</t>
    </r>
    <rPh sb="4" eb="6">
      <t>ゲンユ</t>
    </rPh>
    <rPh sb="6" eb="8">
      <t>カンサン</t>
    </rPh>
    <rPh sb="13" eb="16">
      <t>シヨウリョウ</t>
    </rPh>
    <rPh sb="17" eb="19">
      <t>ネツリョウ</t>
    </rPh>
    <rPh sb="19" eb="21">
      <t>ゴウケイ</t>
    </rPh>
    <rPh sb="27" eb="29">
      <t>ゲンユ</t>
    </rPh>
    <rPh sb="29" eb="31">
      <t>カンサン</t>
    </rPh>
    <phoneticPr fontId="5"/>
  </si>
  <si>
    <r>
      <t>備考２　CO</t>
    </r>
    <r>
      <rPr>
        <vertAlign val="subscript"/>
        <sz val="11"/>
        <rFont val="ＭＳ Ｐゴシック"/>
        <family val="3"/>
        <charset val="128"/>
      </rPr>
      <t>２</t>
    </r>
    <r>
      <rPr>
        <sz val="11"/>
        <color theme="1"/>
        <rFont val="ＭＳ Ｐゴシック"/>
        <family val="2"/>
        <charset val="128"/>
        <scheme val="minor"/>
      </rPr>
      <t>排出量の算定方法＝下記ⅰ）～ⅲ）の合計</t>
    </r>
    <rPh sb="7" eb="10">
      <t>ハイシュツリョウ</t>
    </rPh>
    <rPh sb="16" eb="18">
      <t>カキ</t>
    </rPh>
    <rPh sb="24" eb="26">
      <t>ゴウケイ</t>
    </rPh>
    <phoneticPr fontId="5"/>
  </si>
  <si>
    <r>
      <t>　　　　①（燃料の種類ごとに）燃料の使用量（ｔ，kl，千</t>
    </r>
    <r>
      <rPr>
        <sz val="10"/>
        <rFont val="ＭＳ Ｐゴシック"/>
        <family val="3"/>
        <charset val="128"/>
      </rPr>
      <t>ｍ</t>
    </r>
    <r>
      <rPr>
        <vertAlign val="superscript"/>
        <sz val="10"/>
        <rFont val="ＭＳ Ｐゴシック"/>
        <family val="3"/>
        <charset val="128"/>
      </rPr>
      <t>３</t>
    </r>
    <r>
      <rPr>
        <sz val="11"/>
        <color theme="1"/>
        <rFont val="ＭＳ Ｐゴシック"/>
        <family val="2"/>
        <charset val="128"/>
        <scheme val="minor"/>
      </rPr>
      <t>）×②熱量換算係数×③排出係数(t-C/GJ)×44/12</t>
    </r>
    <rPh sb="27" eb="28">
      <t>セン</t>
    </rPh>
    <phoneticPr fontId="5"/>
  </si>
  <si>
    <r>
      <t>　　　　①（熱の種類ごとに）熱の使用量（ＧＪ）×②熱量換算係数×③排出係数(t-CO</t>
    </r>
    <r>
      <rPr>
        <vertAlign val="subscript"/>
        <sz val="11"/>
        <rFont val="ＭＳ Ｐゴシック"/>
        <family val="3"/>
        <charset val="128"/>
      </rPr>
      <t>２</t>
    </r>
    <r>
      <rPr>
        <sz val="11"/>
        <color theme="1"/>
        <rFont val="ＭＳ Ｐゴシック"/>
        <family val="2"/>
        <charset val="128"/>
        <scheme val="minor"/>
      </rPr>
      <t>/GJ)</t>
    </r>
    <rPh sb="25" eb="27">
      <t>ネツリョウ</t>
    </rPh>
    <rPh sb="27" eb="29">
      <t>カンサン</t>
    </rPh>
    <rPh sb="29" eb="31">
      <t>ケイスウ</t>
    </rPh>
    <phoneticPr fontId="5"/>
  </si>
  <si>
    <t xml:space="preserve"> 　ⅱ）他人から供給された熱の使用</t>
  </si>
  <si>
    <t xml:space="preserve"> 　ⅲ）他人から供給された電気の使用</t>
  </si>
  <si>
    <t>温室効果ガス排出量計算表（報告対象年度）</t>
    <rPh sb="0" eb="2">
      <t>オンシツ</t>
    </rPh>
    <rPh sb="2" eb="4">
      <t>コウカ</t>
    </rPh>
    <rPh sb="6" eb="9">
      <t>ハイシュツリョウ</t>
    </rPh>
    <rPh sb="9" eb="11">
      <t>ケイサン</t>
    </rPh>
    <rPh sb="11" eb="12">
      <t>ヒョウ</t>
    </rPh>
    <rPh sb="13" eb="15">
      <t>ホウコク</t>
    </rPh>
    <rPh sb="15" eb="17">
      <t>タイショウ</t>
    </rPh>
    <rPh sb="17" eb="19">
      <t>ネンド</t>
    </rPh>
    <phoneticPr fontId="4"/>
  </si>
  <si>
    <r>
      <t>液化石油ガス（ＬＰＧ）については，供給事業者からの使用量がm</t>
    </r>
    <r>
      <rPr>
        <vertAlign val="superscript"/>
        <sz val="10"/>
        <rFont val="ＭＳ Ｐゴシック"/>
        <family val="3"/>
        <charset val="128"/>
      </rPr>
      <t>３</t>
    </r>
    <r>
      <rPr>
        <sz val="10"/>
        <rFont val="ＭＳ Ｐゴシック"/>
        <family val="3"/>
        <charset val="128"/>
      </rPr>
      <t>で表示されている場合，ｔ に換算する必要があります。換算係数は，ガス会社により異なるので，ガス会社に確認の上，換算します。不明の場合はプロパン：1m</t>
    </r>
    <r>
      <rPr>
        <vertAlign val="superscript"/>
        <sz val="10"/>
        <rFont val="ＭＳ Ｐゴシック"/>
        <family val="3"/>
        <charset val="128"/>
      </rPr>
      <t>３</t>
    </r>
    <r>
      <rPr>
        <sz val="10"/>
        <rFont val="ＭＳ Ｐゴシック"/>
        <family val="3"/>
        <charset val="128"/>
      </rPr>
      <t>=1/502t、ブタン：1m</t>
    </r>
    <r>
      <rPr>
        <vertAlign val="superscript"/>
        <sz val="10"/>
        <rFont val="ＭＳ Ｐゴシック"/>
        <family val="3"/>
        <charset val="128"/>
      </rPr>
      <t>３</t>
    </r>
    <r>
      <rPr>
        <sz val="10"/>
        <rFont val="ＭＳ Ｐゴシック"/>
        <family val="3"/>
        <charset val="128"/>
      </rPr>
      <t>=1/355t、プロパン・ブタン混合：1m</t>
    </r>
    <r>
      <rPr>
        <vertAlign val="superscript"/>
        <sz val="10"/>
        <rFont val="ＭＳ Ｐゴシック"/>
        <family val="3"/>
        <charset val="128"/>
      </rPr>
      <t>３</t>
    </r>
    <r>
      <rPr>
        <sz val="10"/>
        <rFont val="ＭＳ Ｐゴシック"/>
        <family val="3"/>
        <charset val="128"/>
      </rPr>
      <t>=1/458tとします。</t>
    </r>
    <rPh sb="0" eb="2">
      <t>エキカ</t>
    </rPh>
    <rPh sb="2" eb="4">
      <t>セキユ</t>
    </rPh>
    <phoneticPr fontId="4"/>
  </si>
  <si>
    <t>)</t>
    <phoneticPr fontId="1"/>
  </si>
  <si>
    <t>　　　　　　（事業所の名称：　</t>
    <rPh sb="7" eb="10">
      <t>ジギョウショ</t>
    </rPh>
    <rPh sb="11" eb="13">
      <t>メイショウ</t>
    </rPh>
    <phoneticPr fontId="1"/>
  </si>
  <si>
    <t>R6年提出用</t>
    <rPh sb="2" eb="3">
      <t>ネン</t>
    </rPh>
    <rPh sb="3" eb="5">
      <t>テイシュツ</t>
    </rPh>
    <rPh sb="5" eb="6">
      <t>ヨウ</t>
    </rPh>
    <phoneticPr fontId="1"/>
  </si>
  <si>
    <t>黒液</t>
    <rPh sb="0" eb="1">
      <t>クロ</t>
    </rPh>
    <rPh sb="1" eb="2">
      <t>エキ</t>
    </rPh>
    <phoneticPr fontId="1"/>
  </si>
  <si>
    <t>木材</t>
    <rPh sb="0" eb="2">
      <t>モクザイ</t>
    </rPh>
    <phoneticPr fontId="1"/>
  </si>
  <si>
    <t>バイオディーゼル</t>
    <phoneticPr fontId="1"/>
  </si>
  <si>
    <t>ＲＤＦ</t>
    <phoneticPr fontId="1"/>
  </si>
  <si>
    <t>ＲＰＦ</t>
    <phoneticPr fontId="1"/>
  </si>
  <si>
    <t>非化石燃料</t>
    <rPh sb="0" eb="3">
      <t>ヒカセキ</t>
    </rPh>
    <rPh sb="3" eb="5">
      <t>ネンリョウ</t>
    </rPh>
    <phoneticPr fontId="1"/>
  </si>
  <si>
    <t>うち非化石</t>
    <rPh sb="2" eb="5">
      <t>ヒカセキ</t>
    </rPh>
    <phoneticPr fontId="1"/>
  </si>
  <si>
    <t>熱</t>
    <rPh sb="0" eb="1">
      <t>ネツ</t>
    </rPh>
    <phoneticPr fontId="1"/>
  </si>
  <si>
    <r>
      <t>電気事業者</t>
    </r>
    <r>
      <rPr>
        <vertAlign val="superscript"/>
        <sz val="11"/>
        <rFont val="ＭＳ Ｐゴシック"/>
        <family val="3"/>
        <charset val="128"/>
      </rPr>
      <t>*</t>
    </r>
    <r>
      <rPr>
        <sz val="11"/>
        <color theme="1"/>
        <rFont val="ＭＳ Ｐゴシック"/>
        <family val="2"/>
        <charset val="128"/>
        <scheme val="minor"/>
      </rPr>
      <t xml:space="preserve"> </t>
    </r>
    <r>
      <rPr>
        <u/>
        <sz val="9"/>
        <color rgb="FFFF0000"/>
        <rFont val="ＭＳ Ｐゴシック"/>
        <family val="3"/>
        <charset val="128"/>
      </rPr>
      <t>九州電力(株)</t>
    </r>
    <rPh sb="0" eb="2">
      <t>デンキ</t>
    </rPh>
    <rPh sb="2" eb="5">
      <t>ジギョウシャ</t>
    </rPh>
    <rPh sb="7" eb="9">
      <t>キュウシュウ</t>
    </rPh>
    <rPh sb="9" eb="11">
      <t>デンリョク</t>
    </rPh>
    <rPh sb="11" eb="14">
      <t>カブ</t>
    </rPh>
    <phoneticPr fontId="4"/>
  </si>
  <si>
    <t>電気事業者からの買電合計</t>
    <rPh sb="0" eb="2">
      <t>デンキ</t>
    </rPh>
    <rPh sb="2" eb="5">
      <t>ジギョウシャ</t>
    </rPh>
    <rPh sb="8" eb="10">
      <t>バイデン</t>
    </rPh>
    <rPh sb="10" eb="12">
      <t>ゴウケイ</t>
    </rPh>
    <phoneticPr fontId="4"/>
  </si>
  <si>
    <t>-</t>
    <phoneticPr fontId="1"/>
  </si>
  <si>
    <t>その他（　　　　　　　　　　　　　　）</t>
    <rPh sb="2" eb="3">
      <t>タ</t>
    </rPh>
    <phoneticPr fontId="1"/>
  </si>
  <si>
    <t>地熱</t>
    <rPh sb="0" eb="2">
      <t>チネツ</t>
    </rPh>
    <phoneticPr fontId="1"/>
  </si>
  <si>
    <t>温泉熱</t>
    <rPh sb="0" eb="3">
      <t>オンセンネツ</t>
    </rPh>
    <phoneticPr fontId="1"/>
  </si>
  <si>
    <t>太陽熱</t>
    <rPh sb="0" eb="3">
      <t>タイヨウネツ</t>
    </rPh>
    <phoneticPr fontId="1"/>
  </si>
  <si>
    <t>kl</t>
    <phoneticPr fontId="4"/>
  </si>
  <si>
    <t>t</t>
    <phoneticPr fontId="1"/>
  </si>
  <si>
    <t>自家発電</t>
    <rPh sb="0" eb="2">
      <t>ジカ</t>
    </rPh>
    <rPh sb="2" eb="4">
      <t>ハツデン</t>
    </rPh>
    <phoneticPr fontId="4"/>
  </si>
  <si>
    <t>化石燃料</t>
    <rPh sb="0" eb="2">
      <t>カセキ</t>
    </rPh>
    <rPh sb="2" eb="4">
      <t>ネンリョウ</t>
    </rPh>
    <phoneticPr fontId="4"/>
  </si>
  <si>
    <t>熱量小計（GJ）</t>
    <rPh sb="2" eb="3">
      <t>ショウ</t>
    </rPh>
    <phoneticPr fontId="4"/>
  </si>
  <si>
    <t>熱</t>
    <rPh sb="0" eb="1">
      <t>ネツ</t>
    </rPh>
    <phoneticPr fontId="4"/>
  </si>
  <si>
    <t>非化石燃料</t>
    <rPh sb="0" eb="3">
      <t>ヒカセキ</t>
    </rPh>
    <rPh sb="3" eb="5">
      <t>ネンリョウ</t>
    </rPh>
    <phoneticPr fontId="4"/>
  </si>
  <si>
    <t>-</t>
    <phoneticPr fontId="1"/>
  </si>
  <si>
    <t>CO₂量は，下の備考を参考にして算定してください。</t>
    <rPh sb="1" eb="3">
      <t>ハイシュツ</t>
    </rPh>
    <rPh sb="3" eb="5">
      <t>ケイスウ</t>
    </rPh>
    <rPh sb="6" eb="7">
      <t>シタ</t>
    </rPh>
    <rPh sb="8" eb="10">
      <t>ビコウ</t>
    </rPh>
    <rPh sb="11" eb="13">
      <t>サンコウ</t>
    </rPh>
    <phoneticPr fontId="4"/>
  </si>
  <si>
    <t>合計</t>
    <rPh sb="0" eb="2">
      <t>ゴウケイ</t>
    </rPh>
    <phoneticPr fontId="4"/>
  </si>
  <si>
    <t>※使用した化石燃料・非化石燃料・熱・電気の熱量合計</t>
    <rPh sb="1" eb="3">
      <t>シヨウ</t>
    </rPh>
    <rPh sb="5" eb="7">
      <t>カセキ</t>
    </rPh>
    <rPh sb="7" eb="9">
      <t>ネンリョウ</t>
    </rPh>
    <rPh sb="10" eb="13">
      <t>ヒカセキ</t>
    </rPh>
    <rPh sb="13" eb="15">
      <t>ネンリョウ</t>
    </rPh>
    <rPh sb="16" eb="17">
      <t>ネツ</t>
    </rPh>
    <rPh sb="18" eb="20">
      <t>デンキ</t>
    </rPh>
    <rPh sb="21" eb="23">
      <t>ネツリョウ</t>
    </rPh>
    <rPh sb="23" eb="25">
      <t>ゴウケイ</t>
    </rPh>
    <phoneticPr fontId="5"/>
  </si>
  <si>
    <t>事業者が県内設置する事業所（本社，工場，営業所，事務所，出張所，研究所，店舗，倉庫，福利厚生施設等）で使用した化石燃料，非化石燃料，熱，電気ごとの年度（4/1～3/31）の使用量を「①使用量」に記入してください。</t>
    <rPh sb="0" eb="3">
      <t>ジギョウシャ</t>
    </rPh>
    <rPh sb="6" eb="8">
      <t>セッチ</t>
    </rPh>
    <rPh sb="24" eb="27">
      <t>ジムショ</t>
    </rPh>
    <rPh sb="28" eb="31">
      <t>シュッチョウショ</t>
    </rPh>
    <rPh sb="32" eb="35">
      <t>ケンキュウジョ</t>
    </rPh>
    <rPh sb="39" eb="41">
      <t>ソウコ</t>
    </rPh>
    <rPh sb="42" eb="44">
      <t>フクリ</t>
    </rPh>
    <rPh sb="44" eb="46">
      <t>コウセイ</t>
    </rPh>
    <rPh sb="46" eb="48">
      <t>シセツ</t>
    </rPh>
    <rPh sb="55" eb="57">
      <t>カセキ</t>
    </rPh>
    <rPh sb="60" eb="63">
      <t>ヒカセキ</t>
    </rPh>
    <rPh sb="63" eb="65">
      <t>ネンリョウ</t>
    </rPh>
    <rPh sb="73" eb="75">
      <t>ネンド</t>
    </rPh>
    <phoneticPr fontId="4"/>
  </si>
  <si>
    <r>
      <t>電気のCO</t>
    </r>
    <r>
      <rPr>
        <vertAlign val="subscript"/>
        <sz val="10"/>
        <rFont val="ＭＳ Ｐゴシック"/>
        <family val="3"/>
        <charset val="128"/>
      </rPr>
      <t>２</t>
    </r>
    <r>
      <rPr>
        <sz val="10"/>
        <rFont val="ＭＳ Ｐゴシック"/>
        <family val="3"/>
        <charset val="128"/>
      </rPr>
      <t>量は，環境省のホームページで公開されている電気事業者別二酸化炭素排出係数の小売り電気事業者一覧に記載されている基礎排出係数を使用して算定してください。</t>
    </r>
    <r>
      <rPr>
        <u/>
        <sz val="10"/>
        <color indexed="10"/>
        <rFont val="ＭＳ Ｐゴシック"/>
        <family val="3"/>
        <charset val="128"/>
      </rPr>
      <t>（入力されている数値は九州電力(株)のものです。）</t>
    </r>
    <rPh sb="0" eb="2">
      <t>デンキ</t>
    </rPh>
    <rPh sb="6" eb="7">
      <t>リョウ</t>
    </rPh>
    <rPh sb="43" eb="45">
      <t>コウ</t>
    </rPh>
    <rPh sb="46" eb="48">
      <t>デンキ</t>
    </rPh>
    <rPh sb="48" eb="51">
      <t>ジギョウシャ</t>
    </rPh>
    <rPh sb="51" eb="53">
      <t>イチラン</t>
    </rPh>
    <rPh sb="54" eb="56">
      <t>キサイ</t>
    </rPh>
    <rPh sb="61" eb="63">
      <t>キソ</t>
    </rPh>
    <rPh sb="63" eb="65">
      <t>ハイシュツ</t>
    </rPh>
    <rPh sb="65" eb="67">
      <t>ケイスウ</t>
    </rPh>
    <rPh sb="72" eb="74">
      <t>サンテイ</t>
    </rPh>
    <rPh sb="82" eb="84">
      <t>ニュウリョク</t>
    </rPh>
    <rPh sb="89" eb="91">
      <t>スウチ</t>
    </rPh>
    <rPh sb="92" eb="94">
      <t>キュウシュウ</t>
    </rPh>
    <rPh sb="94" eb="96">
      <t>デンリョク</t>
    </rPh>
    <rPh sb="96" eb="99">
      <t>カブ</t>
    </rPh>
    <phoneticPr fontId="4"/>
  </si>
  <si>
    <t>上記以外の買電（　　　　　　　　　）</t>
    <rPh sb="0" eb="2">
      <t>ジョウキ</t>
    </rPh>
    <rPh sb="2" eb="4">
      <t>イガイ</t>
    </rPh>
    <rPh sb="5" eb="7">
      <t>バイデン</t>
    </rPh>
    <phoneticPr fontId="1"/>
  </si>
  <si>
    <r>
      <t>k</t>
    </r>
    <r>
      <rPr>
        <sz val="11"/>
        <rFont val="ＭＳ Ｐゴシック"/>
        <family val="3"/>
        <charset val="128"/>
        <scheme val="minor"/>
      </rPr>
      <t>l</t>
    </r>
    <phoneticPr fontId="4"/>
  </si>
  <si>
    <r>
      <rPr>
        <sz val="10"/>
        <rFont val="ＭＳ Ｐゴシック"/>
        <family val="3"/>
        <charset val="128"/>
        <scheme val="minor"/>
      </rPr>
      <t>電気事業者</t>
    </r>
    <r>
      <rPr>
        <vertAlign val="superscript"/>
        <sz val="11"/>
        <rFont val="ＭＳ Ｐゴシック"/>
        <family val="3"/>
        <charset val="128"/>
      </rPr>
      <t>*</t>
    </r>
    <r>
      <rPr>
        <sz val="11"/>
        <rFont val="ＭＳ Ｐゴシック"/>
        <family val="3"/>
        <charset val="128"/>
        <scheme val="minor"/>
      </rPr>
      <t>(        　　       )</t>
    </r>
    <rPh sb="0" eb="2">
      <t>デンキ</t>
    </rPh>
    <rPh sb="2" eb="5">
      <t>ジギョウシャ</t>
    </rPh>
    <phoneticPr fontId="4"/>
  </si>
  <si>
    <t>揮 発 油（ガソリン）</t>
    <rPh sb="0" eb="1">
      <t>キ</t>
    </rPh>
    <rPh sb="2" eb="3">
      <t>ハツ</t>
    </rPh>
    <rPh sb="4" eb="5">
      <t>アブラ</t>
    </rPh>
    <phoneticPr fontId="4"/>
  </si>
  <si>
    <t>都市ガス・熱のCO２量は，環境省のホームページで公開される事業者別の排出係数のうち基礎排出係数を用いて算定を行ってください。</t>
    <rPh sb="5" eb="6">
      <t>ネツ</t>
    </rPh>
    <rPh sb="29" eb="32">
      <t>ジギョウシャ</t>
    </rPh>
    <rPh sb="32" eb="33">
      <t>ベツ</t>
    </rPh>
    <rPh sb="34" eb="36">
      <t>ハイシュツ</t>
    </rPh>
    <rPh sb="36" eb="38">
      <t>ケイスウ</t>
    </rPh>
    <rPh sb="41" eb="43">
      <t>キソ</t>
    </rPh>
    <rPh sb="43" eb="45">
      <t>ハイシュツ</t>
    </rPh>
    <rPh sb="45" eb="47">
      <t>ケイスウ</t>
    </rPh>
    <rPh sb="48" eb="49">
      <t>モチ</t>
    </rPh>
    <rPh sb="51" eb="53">
      <t>サンテイ</t>
    </rPh>
    <phoneticPr fontId="4"/>
  </si>
  <si>
    <t>他者から購入した熱</t>
    <phoneticPr fontId="1"/>
  </si>
  <si>
    <t>その他使用した熱</t>
    <phoneticPr fontId="1"/>
  </si>
  <si>
    <t>太陽光</t>
    <rPh sb="0" eb="3">
      <t>タイヨウコウ</t>
    </rPh>
    <phoneticPr fontId="4"/>
  </si>
  <si>
    <t>その他（　　　　　　　　　　）</t>
    <rPh sb="2" eb="3">
      <t>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</si>
</sst>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Red]\-#,##0.0"/>
    <numFmt numFmtId="177" formatCode="#,##0.0"/>
    <numFmt numFmtId="178" formatCode="0.0"/>
    <numFmt numFmtId="179" formatCode="#,##0.000;[Red]\-#,##0.000"/>
    <numFmt numFmtId="180" formatCode="0.0000"/>
    <numFmt numFmtId="181" formatCode="#,##0.0000"/>
  </numFmts>
  <fonts count="29"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b/>
      <sz val="20"/>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b/>
      <sz val="16"/>
      <name val="ＭＳ Ｐゴシック"/>
      <family val="3"/>
      <charset val="128"/>
    </font>
    <font>
      <sz val="11"/>
      <name val="ＭＳ Ｐゴシック"/>
      <family val="3"/>
      <charset val="128"/>
    </font>
    <font>
      <sz val="8"/>
      <name val="ＭＳ Ｐゴシック"/>
      <family val="3"/>
      <charset val="128"/>
    </font>
    <font>
      <b/>
      <sz val="11"/>
      <name val="ＭＳ Ｐゴシック"/>
      <family val="3"/>
      <charset val="128"/>
    </font>
    <font>
      <vertAlign val="superscript"/>
      <sz val="11"/>
      <name val="ＭＳ Ｐゴシック"/>
      <family val="3"/>
      <charset val="128"/>
    </font>
    <font>
      <sz val="14"/>
      <name val="ＭＳ Ｐゴシック"/>
      <family val="3"/>
      <charset val="128"/>
    </font>
    <font>
      <b/>
      <sz val="10"/>
      <name val="ＭＳ Ｐゴシック"/>
      <family val="3"/>
      <charset val="128"/>
    </font>
    <font>
      <sz val="10"/>
      <color theme="1"/>
      <name val="ＭＳ Ｐゴシック"/>
      <family val="3"/>
      <charset val="128"/>
      <scheme val="minor"/>
    </font>
    <font>
      <vertAlign val="superscript"/>
      <sz val="10"/>
      <name val="ＭＳ Ｐゴシック"/>
      <family val="3"/>
      <charset val="128"/>
    </font>
    <font>
      <sz val="11"/>
      <color rgb="FFFF0000"/>
      <name val="ＭＳ Ｐゴシック"/>
      <family val="3"/>
      <charset val="128"/>
      <scheme val="minor"/>
    </font>
    <font>
      <vertAlign val="subscript"/>
      <sz val="11"/>
      <color rgb="FFFF0000"/>
      <name val="ＭＳ Ｐゴシック"/>
      <family val="3"/>
      <charset val="128"/>
    </font>
    <font>
      <sz val="14"/>
      <color theme="1"/>
      <name val="ＭＳ Ｐゴシック"/>
      <family val="2"/>
      <charset val="128"/>
      <scheme val="minor"/>
    </font>
    <font>
      <sz val="11"/>
      <color indexed="10"/>
      <name val="ＭＳ Ｐゴシック"/>
      <family val="3"/>
      <charset val="128"/>
    </font>
    <font>
      <sz val="14"/>
      <color indexed="10"/>
      <name val="ＭＳ Ｐゴシック"/>
      <family val="3"/>
      <charset val="128"/>
    </font>
    <font>
      <vertAlign val="subscript"/>
      <sz val="11"/>
      <name val="ＭＳ Ｐゴシック"/>
      <family val="3"/>
      <charset val="128"/>
    </font>
    <font>
      <u/>
      <sz val="10"/>
      <color indexed="10"/>
      <name val="ＭＳ Ｐゴシック"/>
      <family val="3"/>
      <charset val="128"/>
    </font>
    <font>
      <vertAlign val="subscript"/>
      <sz val="10"/>
      <name val="ＭＳ Ｐゴシック"/>
      <family val="3"/>
      <charset val="128"/>
    </font>
    <font>
      <b/>
      <sz val="11"/>
      <color rgb="FFFF0000"/>
      <name val="ＭＳ Ｐゴシック"/>
      <family val="3"/>
      <charset val="128"/>
    </font>
    <font>
      <u/>
      <sz val="9"/>
      <color rgb="FFFF0000"/>
      <name val="ＭＳ Ｐゴシック"/>
      <family val="3"/>
      <charset val="128"/>
    </font>
    <font>
      <b/>
      <sz val="11"/>
      <color rgb="FFFF0000"/>
      <name val="ＭＳ Ｐゴシック"/>
      <family val="3"/>
      <charset val="128"/>
      <scheme val="minor"/>
    </font>
    <font>
      <sz val="11"/>
      <name val="ＭＳ Ｐゴシック"/>
      <family val="3"/>
      <charset val="128"/>
      <scheme val="minor"/>
    </font>
    <font>
      <sz val="10"/>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rgb="FFFFFF00"/>
        <bgColor indexed="64"/>
      </patternFill>
    </fill>
  </fills>
  <borders count="27">
    <border>
      <left/>
      <right/>
      <top/>
      <bottom/>
      <diagonal/>
    </border>
    <border>
      <left/>
      <right style="medium">
        <color auto="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53">
    <xf numFmtId="0" fontId="0" fillId="0" borderId="0" xfId="0">
      <alignment vertical="center"/>
    </xf>
    <xf numFmtId="0" fontId="0" fillId="0" borderId="0" xfId="0" applyAlignment="1">
      <alignment horizontal="center" vertical="center"/>
    </xf>
    <xf numFmtId="49" fontId="6" fillId="0" borderId="5" xfId="0" applyNumberFormat="1" applyFont="1" applyBorder="1" applyAlignment="1">
      <alignment horizontal="center" vertical="center"/>
    </xf>
    <xf numFmtId="49" fontId="6" fillId="0" borderId="8" xfId="0" applyNumberFormat="1"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177" fontId="8" fillId="0" borderId="13" xfId="0" applyNumberFormat="1" applyFont="1" applyBorder="1" applyAlignment="1">
      <alignment vertical="center" shrinkToFit="1"/>
    </xf>
    <xf numFmtId="176" fontId="8" fillId="0" borderId="13" xfId="1" applyNumberFormat="1" applyFont="1" applyBorder="1" applyAlignment="1">
      <alignment vertical="center" shrinkToFit="1"/>
    </xf>
    <xf numFmtId="177" fontId="8" fillId="0" borderId="13" xfId="0" applyNumberFormat="1" applyFont="1" applyFill="1" applyBorder="1" applyAlignment="1" applyProtection="1">
      <alignment vertical="center" shrinkToFit="1"/>
      <protection locked="0"/>
    </xf>
    <xf numFmtId="177" fontId="8" fillId="0" borderId="13" xfId="0" applyNumberFormat="1" applyFont="1" applyFill="1" applyBorder="1" applyAlignment="1">
      <alignment vertical="center" shrinkToFit="1"/>
    </xf>
    <xf numFmtId="176" fontId="10" fillId="0" borderId="13" xfId="0" applyNumberFormat="1" applyFont="1" applyBorder="1" applyAlignment="1">
      <alignment horizontal="right" vertical="center" shrinkToFit="1"/>
    </xf>
    <xf numFmtId="0" fontId="10" fillId="0" borderId="13" xfId="0" applyFont="1" applyBorder="1" applyAlignment="1">
      <alignment horizontal="right" vertical="center" shrinkToFit="1"/>
    </xf>
    <xf numFmtId="0" fontId="10" fillId="0" borderId="13" xfId="0" applyFont="1" applyFill="1" applyBorder="1" applyAlignment="1">
      <alignment horizontal="center" vertical="center" shrinkToFit="1"/>
    </xf>
    <xf numFmtId="176" fontId="8" fillId="0" borderId="13" xfId="1" applyNumberFormat="1" applyFont="1" applyBorder="1" applyAlignment="1">
      <alignment horizontal="center" vertical="center" shrinkToFit="1"/>
    </xf>
    <xf numFmtId="176" fontId="10" fillId="0" borderId="13" xfId="1" applyNumberFormat="1" applyFont="1" applyBorder="1" applyAlignment="1">
      <alignment vertical="center" shrinkToFit="1"/>
    </xf>
    <xf numFmtId="0" fontId="10" fillId="0" borderId="14" xfId="0" applyFont="1" applyBorder="1" applyAlignment="1">
      <alignment horizontal="right" vertical="center" shrinkToFit="1"/>
    </xf>
    <xf numFmtId="176" fontId="10" fillId="0" borderId="14" xfId="1" applyNumberFormat="1" applyFont="1" applyBorder="1" applyAlignment="1">
      <alignment vertical="center" shrinkToFit="1"/>
    </xf>
    <xf numFmtId="0" fontId="10" fillId="0" borderId="5" xfId="0" applyFont="1" applyBorder="1" applyAlignment="1">
      <alignment vertical="center" shrinkToFit="1"/>
    </xf>
    <xf numFmtId="0" fontId="8" fillId="0" borderId="0" xfId="0" applyFont="1" applyFill="1">
      <alignment vertical="center"/>
    </xf>
    <xf numFmtId="0" fontId="8" fillId="0" borderId="0" xfId="0" applyFont="1">
      <alignment vertical="center"/>
    </xf>
    <xf numFmtId="0" fontId="8" fillId="0" borderId="6" xfId="0" applyFont="1" applyFill="1" applyBorder="1">
      <alignment vertical="center"/>
    </xf>
    <xf numFmtId="0" fontId="8" fillId="0" borderId="6" xfId="0" applyFont="1" applyBorder="1">
      <alignment vertical="center"/>
    </xf>
    <xf numFmtId="0" fontId="8" fillId="0" borderId="7" xfId="0" applyFont="1" applyBorder="1">
      <alignment vertical="center"/>
    </xf>
    <xf numFmtId="0" fontId="8" fillId="0" borderId="0" xfId="0" applyFont="1" applyFill="1" applyBorder="1">
      <alignment vertical="center"/>
    </xf>
    <xf numFmtId="0" fontId="8" fillId="0" borderId="0" xfId="0" applyFont="1" applyBorder="1">
      <alignment vertical="center"/>
    </xf>
    <xf numFmtId="0" fontId="8" fillId="0" borderId="9" xfId="0" applyFont="1" applyBorder="1">
      <alignment vertical="center"/>
    </xf>
    <xf numFmtId="0" fontId="7" fillId="0" borderId="0" xfId="0" applyFont="1" applyBorder="1" applyAlignment="1">
      <alignment horizontal="center" vertical="center"/>
    </xf>
    <xf numFmtId="0" fontId="7" fillId="0" borderId="9" xfId="0" applyFont="1" applyBorder="1" applyAlignment="1">
      <alignment horizontal="center" vertical="center"/>
    </xf>
    <xf numFmtId="0" fontId="8" fillId="0" borderId="0" xfId="0" applyFont="1" applyBorder="1" applyAlignment="1">
      <alignment horizontal="left" vertical="center" indent="1"/>
    </xf>
    <xf numFmtId="0" fontId="0" fillId="0" borderId="5" xfId="0" applyBorder="1" applyAlignment="1">
      <alignment vertical="center"/>
    </xf>
    <xf numFmtId="0" fontId="0" fillId="0" borderId="8" xfId="0" applyBorder="1" applyAlignment="1">
      <alignment vertical="center"/>
    </xf>
    <xf numFmtId="49" fontId="0" fillId="0" borderId="8" xfId="0" applyNumberFormat="1" applyBorder="1" applyAlignment="1">
      <alignment vertical="center"/>
    </xf>
    <xf numFmtId="0" fontId="0" fillId="0" borderId="10" xfId="0" applyBorder="1" applyAlignment="1">
      <alignment vertical="center"/>
    </xf>
    <xf numFmtId="176" fontId="8" fillId="0" borderId="13" xfId="1" applyNumberFormat="1" applyFont="1" applyFill="1" applyBorder="1" applyAlignment="1">
      <alignment horizontal="right" vertical="center" shrinkToFit="1"/>
    </xf>
    <xf numFmtId="0" fontId="18" fillId="0" borderId="0" xfId="0" applyFont="1" applyAlignment="1">
      <alignment horizontal="right" vertical="center"/>
    </xf>
    <xf numFmtId="0" fontId="12" fillId="4" borderId="11" xfId="0" applyFont="1" applyFill="1" applyBorder="1" applyAlignment="1">
      <alignment vertical="center"/>
    </xf>
    <xf numFmtId="0" fontId="24" fillId="0" borderId="13" xfId="0" applyFont="1" applyBorder="1" applyAlignment="1">
      <alignment vertical="center" shrinkToFit="1"/>
    </xf>
    <xf numFmtId="0" fontId="26" fillId="2" borderId="13" xfId="0" applyFont="1" applyFill="1" applyBorder="1" applyAlignment="1">
      <alignment vertical="center" shrinkToFit="1"/>
    </xf>
    <xf numFmtId="176" fontId="8" fillId="0" borderId="13" xfId="1" applyNumberFormat="1" applyFont="1" applyFill="1" applyBorder="1" applyAlignment="1">
      <alignment horizontal="center" vertical="center" shrinkToFit="1"/>
    </xf>
    <xf numFmtId="0" fontId="8" fillId="0" borderId="4" xfId="0" applyFont="1" applyBorder="1" applyAlignment="1">
      <alignment horizontal="center" vertical="center" shrinkToFit="1"/>
    </xf>
    <xf numFmtId="49" fontId="6" fillId="0" borderId="6" xfId="0" applyNumberFormat="1" applyFont="1" applyBorder="1" applyAlignment="1">
      <alignment horizontal="center" vertical="center"/>
    </xf>
    <xf numFmtId="49" fontId="6" fillId="0" borderId="0" xfId="0" applyNumberFormat="1" applyFont="1" applyBorder="1" applyAlignment="1">
      <alignment horizontal="center" vertical="center"/>
    </xf>
    <xf numFmtId="0" fontId="0" fillId="0" borderId="6" xfId="0" applyBorder="1" applyAlignment="1">
      <alignment vertical="center"/>
    </xf>
    <xf numFmtId="0" fontId="0" fillId="0" borderId="0" xfId="0" applyBorder="1" applyAlignment="1">
      <alignment vertical="center"/>
    </xf>
    <xf numFmtId="49" fontId="0" fillId="0" borderId="0" xfId="0" applyNumberFormat="1" applyBorder="1" applyAlignment="1">
      <alignment vertical="center"/>
    </xf>
    <xf numFmtId="0" fontId="0" fillId="0" borderId="11" xfId="0" applyBorder="1" applyAlignment="1">
      <alignment vertical="center"/>
    </xf>
    <xf numFmtId="177" fontId="10" fillId="0" borderId="13" xfId="0" applyNumberFormat="1" applyFont="1" applyFill="1" applyBorder="1" applyAlignment="1">
      <alignment vertical="center" shrinkToFit="1"/>
    </xf>
    <xf numFmtId="0" fontId="10" fillId="0" borderId="0" xfId="0" applyFont="1" applyBorder="1" applyAlignment="1">
      <alignment horizontal="right" vertical="center" shrinkToFit="1"/>
    </xf>
    <xf numFmtId="0" fontId="8" fillId="0" borderId="13" xfId="0" applyFont="1" applyFill="1" applyBorder="1" applyAlignment="1">
      <alignment horizontal="center" vertical="center" shrinkToFit="1"/>
    </xf>
    <xf numFmtId="0" fontId="8" fillId="0" borderId="13" xfId="0" applyFont="1" applyBorder="1" applyAlignment="1">
      <alignment vertical="center" shrinkToFit="1"/>
    </xf>
    <xf numFmtId="180" fontId="8" fillId="0" borderId="13" xfId="0" applyNumberFormat="1" applyFont="1" applyBorder="1" applyAlignment="1">
      <alignment vertical="center" shrinkToFit="1"/>
    </xf>
    <xf numFmtId="178" fontId="8" fillId="0" borderId="13" xfId="0" applyNumberFormat="1" applyFont="1" applyBorder="1" applyAlignment="1">
      <alignment vertical="center" shrinkToFit="1"/>
    </xf>
    <xf numFmtId="0" fontId="27" fillId="0" borderId="4" xfId="0" applyFont="1" applyBorder="1" applyAlignment="1">
      <alignment horizontal="center" vertical="center" shrinkToFit="1"/>
    </xf>
    <xf numFmtId="2" fontId="27" fillId="2" borderId="1" xfId="0" applyNumberFormat="1" applyFont="1" applyFill="1" applyBorder="1" applyAlignment="1">
      <alignment horizontal="right" vertical="center"/>
    </xf>
    <xf numFmtId="0" fontId="8" fillId="0" borderId="13" xfId="0" applyFont="1" applyFill="1" applyBorder="1" applyAlignment="1">
      <alignment vertical="center" shrinkToFit="1"/>
    </xf>
    <xf numFmtId="178" fontId="8" fillId="0" borderId="13" xfId="0" applyNumberFormat="1" applyFont="1" applyFill="1" applyBorder="1" applyAlignment="1">
      <alignment vertical="center" shrinkToFit="1"/>
    </xf>
    <xf numFmtId="181" fontId="8" fillId="0" borderId="13" xfId="0" applyNumberFormat="1" applyFont="1" applyBorder="1" applyAlignment="1">
      <alignment vertical="center" shrinkToFit="1"/>
    </xf>
    <xf numFmtId="0" fontId="27" fillId="0" borderId="15" xfId="0" applyFont="1" applyBorder="1" applyAlignment="1">
      <alignment horizontal="center" vertical="center" textRotation="255"/>
    </xf>
    <xf numFmtId="0" fontId="27" fillId="0" borderId="15" xfId="0" applyFont="1" applyFill="1" applyBorder="1" applyAlignment="1">
      <alignment horizontal="center" vertical="center" shrinkToFit="1"/>
    </xf>
    <xf numFmtId="0" fontId="8" fillId="0" borderId="13" xfId="0" applyFont="1" applyFill="1" applyBorder="1" applyAlignment="1">
      <alignment horizontal="right" vertical="center" shrinkToFit="1"/>
    </xf>
    <xf numFmtId="176" fontId="10" fillId="5" borderId="2" xfId="1" applyNumberFormat="1" applyFont="1" applyFill="1" applyBorder="1" applyAlignment="1">
      <alignment vertical="center" shrinkToFit="1"/>
    </xf>
    <xf numFmtId="0" fontId="24" fillId="0" borderId="13" xfId="0" applyFont="1" applyFill="1" applyBorder="1" applyAlignment="1">
      <alignment vertical="center" shrinkToFit="1"/>
    </xf>
    <xf numFmtId="176" fontId="8" fillId="3" borderId="13" xfId="1" applyNumberFormat="1" applyFont="1" applyFill="1" applyBorder="1" applyAlignment="1">
      <alignment horizontal="right" vertical="center" shrinkToFit="1"/>
    </xf>
    <xf numFmtId="0" fontId="8" fillId="3" borderId="4" xfId="0" applyFont="1" applyFill="1" applyBorder="1" applyAlignment="1">
      <alignment horizontal="center" vertical="center" shrinkToFit="1"/>
    </xf>
    <xf numFmtId="0" fontId="10" fillId="3" borderId="13" xfId="0" applyFont="1" applyFill="1" applyBorder="1" applyAlignment="1">
      <alignment vertical="center" shrinkToFit="1"/>
    </xf>
    <xf numFmtId="0" fontId="8" fillId="3" borderId="13" xfId="0" applyFont="1" applyFill="1" applyBorder="1" applyAlignment="1">
      <alignment vertical="center" shrinkToFit="1"/>
    </xf>
    <xf numFmtId="176" fontId="27" fillId="3" borderId="13" xfId="1" applyNumberFormat="1" applyFont="1" applyFill="1" applyBorder="1" applyAlignment="1">
      <alignment horizontal="right" vertical="center" shrinkToFit="1"/>
    </xf>
    <xf numFmtId="176" fontId="8" fillId="3" borderId="13" xfId="1" applyNumberFormat="1" applyFont="1" applyFill="1" applyBorder="1" applyAlignment="1">
      <alignment vertical="center" shrinkToFit="1"/>
    </xf>
    <xf numFmtId="176" fontId="8" fillId="3" borderId="13" xfId="1" applyNumberFormat="1" applyFont="1" applyFill="1" applyBorder="1" applyAlignment="1">
      <alignment horizontal="center" vertical="center" shrinkToFit="1"/>
    </xf>
    <xf numFmtId="0" fontId="24" fillId="3" borderId="13" xfId="0" applyFont="1" applyFill="1" applyBorder="1" applyAlignment="1">
      <alignment vertical="center" shrinkToFit="1"/>
    </xf>
    <xf numFmtId="0" fontId="8" fillId="0" borderId="13" xfId="0" applyFont="1" applyBorder="1" applyAlignment="1">
      <alignment horizontal="center" vertical="center" shrinkToFit="1"/>
    </xf>
    <xf numFmtId="0" fontId="8" fillId="0" borderId="14" xfId="0" applyFont="1" applyBorder="1" applyAlignment="1">
      <alignment horizontal="center" vertical="center" shrinkToFit="1"/>
    </xf>
    <xf numFmtId="0" fontId="27" fillId="0" borderId="14" xfId="0" applyFont="1" applyFill="1" applyBorder="1" applyAlignment="1">
      <alignment horizontal="center" vertical="center" shrinkToFit="1"/>
    </xf>
    <xf numFmtId="0" fontId="27" fillId="0" borderId="13" xfId="0" applyFont="1" applyFill="1" applyBorder="1" applyAlignment="1">
      <alignment horizontal="center" vertical="center" shrinkToFit="1"/>
    </xf>
    <xf numFmtId="0" fontId="8" fillId="0" borderId="4" xfId="0" applyFont="1" applyFill="1" applyBorder="1" applyAlignment="1">
      <alignment horizontal="center" vertical="center" shrinkToFit="1"/>
    </xf>
    <xf numFmtId="0" fontId="0" fillId="0" borderId="10" xfId="0" applyBorder="1" applyAlignment="1">
      <alignment horizontal="center" vertical="center" textRotation="255"/>
    </xf>
    <xf numFmtId="0" fontId="8" fillId="3" borderId="7" xfId="0" applyFont="1" applyFill="1" applyBorder="1" applyAlignment="1">
      <alignment horizontal="center" vertical="center" shrinkToFit="1"/>
    </xf>
    <xf numFmtId="0" fontId="8" fillId="0" borderId="12" xfId="0" applyFont="1" applyFill="1" applyBorder="1" applyAlignment="1">
      <alignment horizontal="center" vertical="center" shrinkToFit="1"/>
    </xf>
    <xf numFmtId="0" fontId="8" fillId="0" borderId="12" xfId="0" applyFont="1" applyBorder="1" applyAlignment="1">
      <alignment horizontal="center" vertical="center" shrinkToFit="1"/>
    </xf>
    <xf numFmtId="0" fontId="0" fillId="0" borderId="0" xfId="0" applyBorder="1" applyAlignment="1">
      <alignment horizontal="center" vertical="center" textRotation="255"/>
    </xf>
    <xf numFmtId="0" fontId="27" fillId="0" borderId="0" xfId="0" applyFont="1" applyFill="1" applyBorder="1" applyAlignment="1">
      <alignment horizontal="center" vertical="center" shrinkToFit="1"/>
    </xf>
    <xf numFmtId="0" fontId="27" fillId="0" borderId="12" xfId="0" applyFont="1" applyFill="1" applyBorder="1" applyAlignment="1">
      <alignment horizontal="center" vertical="center" shrinkToFit="1"/>
    </xf>
    <xf numFmtId="0" fontId="27" fillId="0" borderId="16"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0" fillId="0" borderId="11" xfId="0" applyBorder="1" applyAlignment="1">
      <alignment horizontal="center" vertical="center" textRotation="255"/>
    </xf>
    <xf numFmtId="176" fontId="10" fillId="0" borderId="13" xfId="1" applyNumberFormat="1" applyFont="1" applyBorder="1" applyAlignment="1">
      <alignment horizontal="right" vertical="center" shrinkToFit="1"/>
    </xf>
    <xf numFmtId="0" fontId="8" fillId="0" borderId="13" xfId="0" applyFont="1" applyBorder="1" applyAlignment="1">
      <alignment horizontal="center" vertical="center" shrinkToFit="1"/>
    </xf>
    <xf numFmtId="176" fontId="10" fillId="0" borderId="2" xfId="1" applyNumberFormat="1" applyFont="1" applyBorder="1" applyAlignment="1">
      <alignment horizontal="center" vertical="center" shrinkToFit="1"/>
    </xf>
    <xf numFmtId="176" fontId="10" fillId="0" borderId="3" xfId="1" applyNumberFormat="1" applyFont="1" applyBorder="1" applyAlignment="1">
      <alignment horizontal="center" vertical="center" shrinkToFit="1"/>
    </xf>
    <xf numFmtId="176" fontId="10" fillId="0" borderId="4" xfId="1" applyNumberFormat="1" applyFont="1" applyBorder="1" applyAlignment="1">
      <alignment horizontal="center" vertical="center" shrinkToFit="1"/>
    </xf>
    <xf numFmtId="0" fontId="8" fillId="0" borderId="13" xfId="0" applyFont="1" applyFill="1" applyBorder="1" applyAlignment="1">
      <alignment horizontal="center" vertical="center" shrinkToFit="1"/>
    </xf>
    <xf numFmtId="0" fontId="0" fillId="0" borderId="13" xfId="0" applyBorder="1" applyAlignment="1">
      <alignment horizontal="center" vertical="center" textRotation="255"/>
    </xf>
    <xf numFmtId="0" fontId="27" fillId="0" borderId="7" xfId="0" applyFont="1" applyFill="1" applyBorder="1" applyAlignment="1">
      <alignment horizontal="center" vertical="center" shrinkToFit="1"/>
    </xf>
    <xf numFmtId="0" fontId="27" fillId="0" borderId="14" xfId="0" applyFont="1" applyFill="1" applyBorder="1" applyAlignment="1">
      <alignment horizontal="center" vertical="center" shrinkToFit="1"/>
    </xf>
    <xf numFmtId="0" fontId="27" fillId="0" borderId="13" xfId="0" applyFont="1" applyFill="1" applyBorder="1" applyAlignment="1">
      <alignment horizontal="center" vertical="center" shrinkToFit="1"/>
    </xf>
    <xf numFmtId="0" fontId="8" fillId="0" borderId="4" xfId="0" applyFont="1" applyBorder="1" applyAlignment="1">
      <alignment horizontal="center" vertical="center" shrinkToFit="1"/>
    </xf>
    <xf numFmtId="176" fontId="10" fillId="0" borderId="11" xfId="1" applyNumberFormat="1" applyFont="1" applyBorder="1" applyAlignment="1">
      <alignment horizontal="center" vertical="center" shrinkToFit="1"/>
    </xf>
    <xf numFmtId="176" fontId="10" fillId="0" borderId="12" xfId="1" applyNumberFormat="1" applyFont="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0" fillId="0" borderId="14" xfId="0" applyBorder="1" applyAlignment="1">
      <alignment horizontal="center" vertical="center" textRotation="255"/>
    </xf>
    <xf numFmtId="0" fontId="0" fillId="0" borderId="16" xfId="0" applyBorder="1" applyAlignment="1">
      <alignment horizontal="center" vertical="center" textRotation="255"/>
    </xf>
    <xf numFmtId="0" fontId="0" fillId="0" borderId="15" xfId="0" applyBorder="1" applyAlignment="1">
      <alignment horizontal="center" vertical="center" textRotation="255"/>
    </xf>
    <xf numFmtId="0" fontId="8" fillId="0" borderId="16" xfId="0" applyFont="1" applyBorder="1" applyAlignment="1">
      <alignment horizontal="center" vertical="center" shrinkToFit="1"/>
    </xf>
    <xf numFmtId="0" fontId="8" fillId="0" borderId="15" xfId="0" applyFont="1" applyBorder="1" applyAlignment="1">
      <alignment horizontal="center" vertical="center" shrinkToFit="1"/>
    </xf>
    <xf numFmtId="176" fontId="10" fillId="0" borderId="13" xfId="1" applyNumberFormat="1" applyFont="1" applyBorder="1" applyAlignment="1">
      <alignment horizontal="center" vertical="center" shrinkToFit="1"/>
    </xf>
    <xf numFmtId="179" fontId="10" fillId="5" borderId="19" xfId="1" applyNumberFormat="1" applyFont="1" applyFill="1" applyBorder="1" applyAlignment="1">
      <alignment vertical="center" shrinkToFit="1"/>
    </xf>
    <xf numFmtId="179" fontId="10" fillId="5" borderId="25" xfId="1" applyNumberFormat="1" applyFont="1" applyFill="1" applyBorder="1" applyAlignment="1">
      <alignment vertical="center" shrinkToFit="1"/>
    </xf>
    <xf numFmtId="179" fontId="10" fillId="5" borderId="22" xfId="1" applyNumberFormat="1" applyFont="1" applyFill="1" applyBorder="1" applyAlignment="1">
      <alignment vertical="center" shrinkToFit="1"/>
    </xf>
    <xf numFmtId="0" fontId="10" fillId="0" borderId="14" xfId="0" applyFont="1" applyBorder="1" applyAlignment="1">
      <alignment vertical="center" shrinkToFit="1"/>
    </xf>
    <xf numFmtId="0" fontId="13" fillId="0" borderId="17" xfId="0" applyFont="1" applyBorder="1" applyAlignment="1">
      <alignment horizontal="left" vertical="center" wrapText="1" shrinkToFit="1"/>
    </xf>
    <xf numFmtId="0" fontId="13" fillId="0" borderId="18" xfId="0" applyFont="1" applyBorder="1" applyAlignment="1">
      <alignment horizontal="left" vertical="center" shrinkToFit="1"/>
    </xf>
    <xf numFmtId="0" fontId="13" fillId="0" borderId="20" xfId="0" applyFont="1" applyBorder="1" applyAlignment="1">
      <alignment horizontal="left" vertical="center" shrinkToFit="1"/>
    </xf>
    <xf numFmtId="0" fontId="13" fillId="0" borderId="21" xfId="0" applyFont="1" applyBorder="1" applyAlignment="1">
      <alignment horizontal="left" vertical="center" shrinkToFit="1"/>
    </xf>
    <xf numFmtId="38" fontId="10" fillId="5" borderId="19" xfId="1" applyFont="1" applyFill="1" applyBorder="1" applyAlignment="1">
      <alignment vertical="center" shrinkToFit="1"/>
    </xf>
    <xf numFmtId="38" fontId="10" fillId="5" borderId="22" xfId="1" applyFont="1" applyFill="1" applyBorder="1" applyAlignment="1">
      <alignment vertical="center" shrinkToFit="1"/>
    </xf>
    <xf numFmtId="176" fontId="10" fillId="0" borderId="5" xfId="1" applyNumberFormat="1" applyFont="1" applyBorder="1" applyAlignment="1">
      <alignment horizontal="center" vertical="center" shrinkToFit="1"/>
    </xf>
    <xf numFmtId="176" fontId="10" fillId="0" borderId="6" xfId="1" applyNumberFormat="1" applyFont="1" applyBorder="1" applyAlignment="1">
      <alignment horizontal="center" vertical="center" shrinkToFit="1"/>
    </xf>
    <xf numFmtId="176" fontId="10" fillId="0" borderId="8" xfId="1" applyNumberFormat="1" applyFont="1" applyBorder="1" applyAlignment="1">
      <alignment horizontal="center" vertical="center" shrinkToFit="1"/>
    </xf>
    <xf numFmtId="176" fontId="10" fillId="0" borderId="0" xfId="1" applyNumberFormat="1" applyFont="1" applyBorder="1" applyAlignment="1">
      <alignment horizontal="center" vertical="center" shrinkToFit="1"/>
    </xf>
    <xf numFmtId="176" fontId="10" fillId="0" borderId="10" xfId="1" applyNumberFormat="1" applyFont="1" applyBorder="1" applyAlignment="1">
      <alignment horizontal="center" vertical="center" shrinkToFit="1"/>
    </xf>
    <xf numFmtId="0" fontId="10" fillId="0" borderId="23" xfId="0" applyFont="1" applyBorder="1" applyAlignment="1">
      <alignment horizontal="right" vertical="center" shrinkToFit="1"/>
    </xf>
    <xf numFmtId="0" fontId="10" fillId="0" borderId="24" xfId="0" applyFont="1" applyBorder="1" applyAlignment="1">
      <alignment horizontal="right" vertical="center" shrinkToFit="1"/>
    </xf>
    <xf numFmtId="0" fontId="10" fillId="0" borderId="26" xfId="0" applyFont="1" applyBorder="1" applyAlignment="1">
      <alignment horizontal="right" vertical="center" shrinkToFit="1"/>
    </xf>
    <xf numFmtId="0" fontId="8" fillId="0" borderId="14" xfId="0" applyFont="1" applyBorder="1" applyAlignment="1">
      <alignment horizontal="center" vertical="center" shrinkToFit="1"/>
    </xf>
    <xf numFmtId="0" fontId="12" fillId="4" borderId="11" xfId="0" applyFont="1" applyFill="1" applyBorder="1" applyAlignment="1">
      <alignment horizontal="center" vertical="center"/>
    </xf>
    <xf numFmtId="0" fontId="3" fillId="0" borderId="0" xfId="0" applyFont="1" applyAlignment="1">
      <alignment horizontal="center" vertical="center"/>
    </xf>
    <xf numFmtId="0" fontId="14" fillId="0" borderId="14" xfId="0" applyFont="1" applyBorder="1" applyAlignment="1">
      <alignment horizontal="center" vertical="center" wrapText="1" shrinkToFit="1"/>
    </xf>
    <xf numFmtId="0" fontId="6" fillId="0" borderId="15" xfId="0" applyFont="1" applyBorder="1" applyAlignment="1">
      <alignment horizontal="center" vertical="center" wrapText="1" shrinkToFi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6" fillId="0" borderId="13" xfId="0" applyFont="1" applyBorder="1" applyAlignment="1">
      <alignment horizontal="center" vertical="center" wrapText="1" shrinkToFit="1"/>
    </xf>
    <xf numFmtId="0" fontId="6" fillId="0" borderId="13" xfId="0" applyFont="1" applyBorder="1" applyAlignment="1">
      <alignment horizontal="center" vertical="center" shrinkToFit="1"/>
    </xf>
    <xf numFmtId="0" fontId="6" fillId="0" borderId="14" xfId="0" applyFont="1" applyBorder="1" applyAlignment="1">
      <alignment horizontal="center" vertical="center" shrinkToFit="1"/>
    </xf>
    <xf numFmtId="0" fontId="9" fillId="0" borderId="14" xfId="0" applyFont="1" applyBorder="1" applyAlignment="1">
      <alignment horizontal="center" vertical="center" wrapText="1" shrinkToFit="1"/>
    </xf>
    <xf numFmtId="0" fontId="9" fillId="0" borderId="15" xfId="0" applyFont="1" applyBorder="1" applyAlignment="1">
      <alignment horizontal="center" vertical="center" wrapText="1" shrinkToFi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0" xfId="0" applyFont="1" applyBorder="1" applyAlignment="1">
      <alignment vertical="center" wrapText="1"/>
    </xf>
    <xf numFmtId="0" fontId="6" fillId="0" borderId="9" xfId="0" applyFont="1" applyBorder="1" applyAlignment="1">
      <alignment vertical="center" wrapText="1"/>
    </xf>
    <xf numFmtId="0" fontId="6" fillId="0" borderId="0" xfId="0" applyFont="1" applyBorder="1" applyAlignment="1">
      <alignment horizontal="left" vertical="top" wrapText="1"/>
    </xf>
    <xf numFmtId="0" fontId="6" fillId="0" borderId="9" xfId="0" applyFont="1" applyBorder="1" applyAlignment="1">
      <alignment horizontal="left" vertical="top" wrapText="1"/>
    </xf>
    <xf numFmtId="0" fontId="6" fillId="0" borderId="11" xfId="0" applyFont="1" applyBorder="1" applyAlignment="1">
      <alignment horizontal="left" vertical="top" wrapText="1"/>
    </xf>
    <xf numFmtId="0" fontId="6" fillId="0" borderId="12" xfId="0" applyFont="1" applyBorder="1" applyAlignment="1">
      <alignment horizontal="left" vertical="top" wrapText="1"/>
    </xf>
    <xf numFmtId="0" fontId="8" fillId="0" borderId="13" xfId="0" applyFont="1" applyBorder="1" applyAlignment="1">
      <alignment horizontal="center" vertical="center" wrapText="1" shrinkToFit="1"/>
    </xf>
    <xf numFmtId="0" fontId="0" fillId="0" borderId="13" xfId="0" applyBorder="1" applyAlignment="1">
      <alignment horizontal="center" vertical="center" textRotation="255" shrinkToFit="1"/>
    </xf>
    <xf numFmtId="0" fontId="0" fillId="0" borderId="14" xfId="0" applyBorder="1" applyAlignment="1">
      <alignment horizontal="center" vertical="center" textRotation="255" shrinkToFit="1"/>
    </xf>
    <xf numFmtId="0" fontId="0" fillId="0" borderId="6" xfId="0" applyFont="1" applyBorder="1" applyAlignment="1">
      <alignment horizontal="center" vertical="center" shrinkToFit="1"/>
    </xf>
    <xf numFmtId="0" fontId="0" fillId="0" borderId="7"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13" xfId="0" applyFont="1" applyBorder="1" applyAlignment="1">
      <alignment horizontal="center" vertical="center" shrinkToFit="1"/>
    </xf>
    <xf numFmtId="0" fontId="0" fillId="0" borderId="15" xfId="0" applyBorder="1" applyAlignment="1">
      <alignment horizontal="center" vertical="center" textRotation="255"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161"/>
  <sheetViews>
    <sheetView tabSelected="1" zoomScaleNormal="100" workbookViewId="0">
      <selection activeCell="F4" sqref="F4:J4"/>
    </sheetView>
  </sheetViews>
  <sheetFormatPr defaultRowHeight="13" x14ac:dyDescent="0.2"/>
  <cols>
    <col min="1" max="1" width="4.08984375" customWidth="1"/>
    <col min="2" max="4" width="4.90625" style="1" customWidth="1"/>
    <col min="5" max="5" width="32.26953125" customWidth="1"/>
    <col min="6" max="6" width="6.6328125" bestFit="1" customWidth="1"/>
    <col min="7" max="11" width="10.6328125" customWidth="1"/>
    <col min="12" max="12" width="7.08984375" style="1" bestFit="1" customWidth="1"/>
  </cols>
  <sheetData>
    <row r="1" spans="2:11" x14ac:dyDescent="0.2">
      <c r="K1" t="s">
        <v>56</v>
      </c>
    </row>
    <row r="2" spans="2:11" ht="20.25" customHeight="1" x14ac:dyDescent="0.2">
      <c r="K2" s="34" t="s">
        <v>0</v>
      </c>
    </row>
    <row r="3" spans="2:11" ht="23.5" x14ac:dyDescent="0.2">
      <c r="B3" s="126" t="s">
        <v>52</v>
      </c>
      <c r="C3" s="126"/>
      <c r="D3" s="126"/>
      <c r="E3" s="126"/>
      <c r="F3" s="126"/>
      <c r="G3" s="126"/>
      <c r="H3" s="126"/>
      <c r="I3" s="126"/>
      <c r="J3" s="126"/>
      <c r="K3" s="126"/>
    </row>
    <row r="4" spans="2:11" ht="24" customHeight="1" x14ac:dyDescent="0.2">
      <c r="B4" s="35"/>
      <c r="C4" s="35"/>
      <c r="D4" s="35"/>
      <c r="E4" s="35" t="s">
        <v>55</v>
      </c>
      <c r="F4" s="125"/>
      <c r="G4" s="125"/>
      <c r="H4" s="125"/>
      <c r="I4" s="125"/>
      <c r="J4" s="125"/>
      <c r="K4" s="35" t="s">
        <v>54</v>
      </c>
    </row>
    <row r="5" spans="2:11" ht="15" customHeight="1" x14ac:dyDescent="0.2">
      <c r="B5" s="129" t="s">
        <v>1</v>
      </c>
      <c r="C5" s="130"/>
      <c r="D5" s="130"/>
      <c r="E5" s="130"/>
      <c r="F5" s="130"/>
      <c r="G5" s="130"/>
      <c r="H5" s="130"/>
      <c r="I5" s="130"/>
      <c r="J5" s="130"/>
      <c r="K5" s="131"/>
    </row>
    <row r="6" spans="2:11" ht="15" customHeight="1" x14ac:dyDescent="0.2">
      <c r="B6" s="2" t="s">
        <v>2</v>
      </c>
      <c r="C6" s="40"/>
      <c r="D6" s="137" t="s">
        <v>83</v>
      </c>
      <c r="E6" s="137"/>
      <c r="F6" s="137"/>
      <c r="G6" s="137"/>
      <c r="H6" s="137"/>
      <c r="I6" s="137"/>
      <c r="J6" s="137"/>
      <c r="K6" s="138"/>
    </row>
    <row r="7" spans="2:11" ht="15" customHeight="1" x14ac:dyDescent="0.2">
      <c r="B7" s="3"/>
      <c r="C7" s="41"/>
      <c r="D7" s="139"/>
      <c r="E7" s="139"/>
      <c r="F7" s="139"/>
      <c r="G7" s="139"/>
      <c r="H7" s="139"/>
      <c r="I7" s="139"/>
      <c r="J7" s="139"/>
      <c r="K7" s="140"/>
    </row>
    <row r="8" spans="2:11" ht="15" customHeight="1" x14ac:dyDescent="0.2">
      <c r="B8" s="3" t="s">
        <v>3</v>
      </c>
      <c r="C8" s="41"/>
      <c r="D8" s="141" t="s">
        <v>53</v>
      </c>
      <c r="E8" s="141"/>
      <c r="F8" s="141"/>
      <c r="G8" s="141"/>
      <c r="H8" s="141"/>
      <c r="I8" s="141"/>
      <c r="J8" s="141"/>
      <c r="K8" s="142"/>
    </row>
    <row r="9" spans="2:11" ht="15" customHeight="1" x14ac:dyDescent="0.2">
      <c r="B9" s="3"/>
      <c r="C9" s="41"/>
      <c r="D9" s="141"/>
      <c r="E9" s="141"/>
      <c r="F9" s="141"/>
      <c r="G9" s="141"/>
      <c r="H9" s="141"/>
      <c r="I9" s="141"/>
      <c r="J9" s="141"/>
      <c r="K9" s="142"/>
    </row>
    <row r="10" spans="2:11" ht="15" customHeight="1" x14ac:dyDescent="0.2">
      <c r="B10" s="3"/>
      <c r="C10" s="41"/>
      <c r="D10" s="141"/>
      <c r="E10" s="141"/>
      <c r="F10" s="141"/>
      <c r="G10" s="141"/>
      <c r="H10" s="141"/>
      <c r="I10" s="141"/>
      <c r="J10" s="141"/>
      <c r="K10" s="142"/>
    </row>
    <row r="11" spans="2:11" ht="15" customHeight="1" x14ac:dyDescent="0.2">
      <c r="B11" s="3" t="s">
        <v>4</v>
      </c>
      <c r="C11" s="41"/>
      <c r="D11" s="139" t="s">
        <v>89</v>
      </c>
      <c r="E11" s="139"/>
      <c r="F11" s="139"/>
      <c r="G11" s="139"/>
      <c r="H11" s="139"/>
      <c r="I11" s="139"/>
      <c r="J11" s="139"/>
      <c r="K11" s="140"/>
    </row>
    <row r="12" spans="2:11" ht="15" customHeight="1" x14ac:dyDescent="0.2">
      <c r="B12" s="3"/>
      <c r="C12" s="41"/>
      <c r="D12" s="139"/>
      <c r="E12" s="139"/>
      <c r="F12" s="139"/>
      <c r="G12" s="139"/>
      <c r="H12" s="139"/>
      <c r="I12" s="139"/>
      <c r="J12" s="139"/>
      <c r="K12" s="140"/>
    </row>
    <row r="13" spans="2:11" ht="15" customHeight="1" x14ac:dyDescent="0.2">
      <c r="B13" s="3" t="s">
        <v>5</v>
      </c>
      <c r="C13" s="41"/>
      <c r="D13" s="141" t="s">
        <v>84</v>
      </c>
      <c r="E13" s="141"/>
      <c r="F13" s="141"/>
      <c r="G13" s="141"/>
      <c r="H13" s="141"/>
      <c r="I13" s="141"/>
      <c r="J13" s="141"/>
      <c r="K13" s="142"/>
    </row>
    <row r="14" spans="2:11" ht="15" customHeight="1" x14ac:dyDescent="0.2">
      <c r="B14" s="3"/>
      <c r="C14" s="41"/>
      <c r="D14" s="141"/>
      <c r="E14" s="141"/>
      <c r="F14" s="141"/>
      <c r="G14" s="141"/>
      <c r="H14" s="141"/>
      <c r="I14" s="141"/>
      <c r="J14" s="141"/>
      <c r="K14" s="142"/>
    </row>
    <row r="15" spans="2:11" ht="15" customHeight="1" x14ac:dyDescent="0.2">
      <c r="B15" s="3" t="s">
        <v>6</v>
      </c>
      <c r="C15" s="41"/>
      <c r="D15" s="143" t="s">
        <v>80</v>
      </c>
      <c r="E15" s="143"/>
      <c r="F15" s="143"/>
      <c r="G15" s="143"/>
      <c r="H15" s="143"/>
      <c r="I15" s="143"/>
      <c r="J15" s="143"/>
      <c r="K15" s="144"/>
    </row>
    <row r="16" spans="2:11" ht="15" customHeight="1" x14ac:dyDescent="0.2">
      <c r="B16" s="133" t="s">
        <v>7</v>
      </c>
      <c r="C16" s="133"/>
      <c r="D16" s="133"/>
      <c r="E16" s="133"/>
      <c r="F16" s="133" t="s">
        <v>8</v>
      </c>
      <c r="G16" s="133" t="s">
        <v>9</v>
      </c>
      <c r="H16" s="135" t="s">
        <v>10</v>
      </c>
      <c r="I16" s="127" t="s">
        <v>11</v>
      </c>
      <c r="J16" s="132" t="s">
        <v>12</v>
      </c>
      <c r="K16" s="127" t="s">
        <v>35</v>
      </c>
    </row>
    <row r="17" spans="2:11" ht="15" customHeight="1" x14ac:dyDescent="0.2">
      <c r="B17" s="133"/>
      <c r="C17" s="134"/>
      <c r="D17" s="134"/>
      <c r="E17" s="134"/>
      <c r="F17" s="133"/>
      <c r="G17" s="133"/>
      <c r="H17" s="136"/>
      <c r="I17" s="128"/>
      <c r="J17" s="133"/>
      <c r="K17" s="128"/>
    </row>
    <row r="18" spans="2:11" ht="15" customHeight="1" x14ac:dyDescent="0.2">
      <c r="B18" s="100" t="s">
        <v>75</v>
      </c>
      <c r="C18" s="86" t="s">
        <v>13</v>
      </c>
      <c r="D18" s="86"/>
      <c r="E18" s="86"/>
      <c r="F18" s="39" t="s">
        <v>86</v>
      </c>
      <c r="G18" s="62"/>
      <c r="H18" s="49">
        <v>38.299999999999997</v>
      </c>
      <c r="I18" s="6">
        <f>G18*H18</f>
        <v>0</v>
      </c>
      <c r="J18" s="50">
        <v>1.9E-2</v>
      </c>
      <c r="K18" s="7">
        <f>I18*J18*44/12</f>
        <v>0</v>
      </c>
    </row>
    <row r="19" spans="2:11" ht="15" customHeight="1" x14ac:dyDescent="0.2">
      <c r="B19" s="101"/>
      <c r="C19" s="145" t="s">
        <v>14</v>
      </c>
      <c r="D19" s="145"/>
      <c r="E19" s="145"/>
      <c r="F19" s="39" t="s">
        <v>86</v>
      </c>
      <c r="G19" s="62"/>
      <c r="H19" s="49">
        <v>34.799999999999997</v>
      </c>
      <c r="I19" s="6">
        <f t="shared" ref="I19:I46" si="0">G19*H19</f>
        <v>0</v>
      </c>
      <c r="J19" s="49">
        <v>1.83E-2</v>
      </c>
      <c r="K19" s="7">
        <f t="shared" ref="K19:K26" si="1">I19*J19*44/12</f>
        <v>0</v>
      </c>
    </row>
    <row r="20" spans="2:11" ht="15" customHeight="1" x14ac:dyDescent="0.2">
      <c r="B20" s="101"/>
      <c r="C20" s="86" t="s">
        <v>88</v>
      </c>
      <c r="D20" s="86"/>
      <c r="E20" s="86"/>
      <c r="F20" s="39" t="s">
        <v>86</v>
      </c>
      <c r="G20" s="62"/>
      <c r="H20" s="49">
        <v>33.4</v>
      </c>
      <c r="I20" s="6">
        <f t="shared" si="0"/>
        <v>0</v>
      </c>
      <c r="J20" s="49">
        <v>1.8700000000000001E-2</v>
      </c>
      <c r="K20" s="7">
        <f t="shared" si="1"/>
        <v>0</v>
      </c>
    </row>
    <row r="21" spans="2:11" ht="15" customHeight="1" x14ac:dyDescent="0.2">
      <c r="B21" s="101"/>
      <c r="C21" s="86" t="s">
        <v>36</v>
      </c>
      <c r="D21" s="86"/>
      <c r="E21" s="86"/>
      <c r="F21" s="39" t="s">
        <v>86</v>
      </c>
      <c r="G21" s="62"/>
      <c r="H21" s="49">
        <v>33.299999999999997</v>
      </c>
      <c r="I21" s="6">
        <f t="shared" si="0"/>
        <v>0</v>
      </c>
      <c r="J21" s="49">
        <v>1.8599999999999998E-2</v>
      </c>
      <c r="K21" s="7">
        <f t="shared" si="1"/>
        <v>0</v>
      </c>
    </row>
    <row r="22" spans="2:11" ht="15" customHeight="1" x14ac:dyDescent="0.2">
      <c r="B22" s="101"/>
      <c r="C22" s="86" t="s">
        <v>38</v>
      </c>
      <c r="D22" s="86"/>
      <c r="E22" s="86"/>
      <c r="F22" s="39" t="s">
        <v>86</v>
      </c>
      <c r="G22" s="62"/>
      <c r="H22" s="51">
        <v>36.5</v>
      </c>
      <c r="I22" s="6">
        <f t="shared" si="0"/>
        <v>0</v>
      </c>
      <c r="J22" s="49">
        <v>1.8700000000000001E-2</v>
      </c>
      <c r="K22" s="7">
        <f>I22*J22*44/12</f>
        <v>0</v>
      </c>
    </row>
    <row r="23" spans="2:11" ht="15" customHeight="1" x14ac:dyDescent="0.2">
      <c r="B23" s="101"/>
      <c r="C23" s="86" t="s">
        <v>37</v>
      </c>
      <c r="D23" s="86"/>
      <c r="E23" s="86"/>
      <c r="F23" s="39" t="s">
        <v>86</v>
      </c>
      <c r="G23" s="62"/>
      <c r="H23" s="51">
        <v>38</v>
      </c>
      <c r="I23" s="6">
        <f t="shared" si="0"/>
        <v>0</v>
      </c>
      <c r="J23" s="49">
        <v>1.8800000000000001E-2</v>
      </c>
      <c r="K23" s="7">
        <f t="shared" si="1"/>
        <v>0</v>
      </c>
    </row>
    <row r="24" spans="2:11" ht="15" customHeight="1" x14ac:dyDescent="0.2">
      <c r="B24" s="101"/>
      <c r="C24" s="86" t="s">
        <v>15</v>
      </c>
      <c r="D24" s="86"/>
      <c r="E24" s="86"/>
      <c r="F24" s="39" t="s">
        <v>86</v>
      </c>
      <c r="G24" s="62"/>
      <c r="H24" s="49">
        <v>38.9</v>
      </c>
      <c r="I24" s="6">
        <f t="shared" si="0"/>
        <v>0</v>
      </c>
      <c r="J24" s="49">
        <v>1.9300000000000001E-2</v>
      </c>
      <c r="K24" s="7">
        <f>I24*J24*44/12</f>
        <v>0</v>
      </c>
    </row>
    <row r="25" spans="2:11" ht="15" customHeight="1" x14ac:dyDescent="0.2">
      <c r="B25" s="101"/>
      <c r="C25" s="86" t="s">
        <v>16</v>
      </c>
      <c r="D25" s="86"/>
      <c r="E25" s="86"/>
      <c r="F25" s="39" t="s">
        <v>86</v>
      </c>
      <c r="G25" s="62"/>
      <c r="H25" s="49">
        <v>41.8</v>
      </c>
      <c r="I25" s="6">
        <f t="shared" si="0"/>
        <v>0</v>
      </c>
      <c r="J25" s="49">
        <v>2.0199999999999999E-2</v>
      </c>
      <c r="K25" s="7">
        <f t="shared" si="1"/>
        <v>0</v>
      </c>
    </row>
    <row r="26" spans="2:11" ht="15" customHeight="1" x14ac:dyDescent="0.2">
      <c r="B26" s="101"/>
      <c r="C26" s="86" t="s">
        <v>17</v>
      </c>
      <c r="D26" s="86"/>
      <c r="E26" s="86"/>
      <c r="F26" s="39" t="s">
        <v>18</v>
      </c>
      <c r="G26" s="62"/>
      <c r="H26" s="49">
        <v>50.1</v>
      </c>
      <c r="I26" s="6">
        <f t="shared" si="0"/>
        <v>0</v>
      </c>
      <c r="J26" s="49">
        <v>1.6299999999999999E-2</v>
      </c>
      <c r="K26" s="7">
        <f t="shared" si="1"/>
        <v>0</v>
      </c>
    </row>
    <row r="27" spans="2:11" ht="15" customHeight="1" x14ac:dyDescent="0.2">
      <c r="B27" s="101"/>
      <c r="C27" s="86" t="s">
        <v>19</v>
      </c>
      <c r="D27" s="86"/>
      <c r="E27" s="86"/>
      <c r="F27" s="39" t="s">
        <v>18</v>
      </c>
      <c r="G27" s="62"/>
      <c r="H27" s="49">
        <v>54.7</v>
      </c>
      <c r="I27" s="6">
        <f t="shared" si="0"/>
        <v>0</v>
      </c>
      <c r="J27" s="49">
        <v>1.3899999999999999E-2</v>
      </c>
      <c r="K27" s="7">
        <f>I27*J27*44/12</f>
        <v>0</v>
      </c>
    </row>
    <row r="28" spans="2:11" ht="15" customHeight="1" x14ac:dyDescent="0.2">
      <c r="B28" s="101"/>
      <c r="C28" s="90" t="s">
        <v>39</v>
      </c>
      <c r="D28" s="90"/>
      <c r="E28" s="90"/>
      <c r="F28" s="52" t="s">
        <v>20</v>
      </c>
      <c r="G28" s="62"/>
      <c r="H28" s="53">
        <v>40</v>
      </c>
      <c r="I28" s="8">
        <f>G28*H28</f>
        <v>0</v>
      </c>
      <c r="J28" s="64"/>
      <c r="K28" s="7">
        <f>G28*J28</f>
        <v>0</v>
      </c>
    </row>
    <row r="29" spans="2:11" ht="15" customHeight="1" x14ac:dyDescent="0.2">
      <c r="B29" s="101"/>
      <c r="C29" s="90" t="s">
        <v>21</v>
      </c>
      <c r="D29" s="90"/>
      <c r="E29" s="90"/>
      <c r="F29" s="76"/>
      <c r="G29" s="62"/>
      <c r="H29" s="64"/>
      <c r="I29" s="9">
        <f t="shared" si="0"/>
        <v>0</v>
      </c>
      <c r="J29" s="65"/>
      <c r="K29" s="7">
        <f>I29*J29*44/12</f>
        <v>0</v>
      </c>
    </row>
    <row r="30" spans="2:11" ht="15" customHeight="1" x14ac:dyDescent="0.2">
      <c r="B30" s="102"/>
      <c r="C30" s="105" t="s">
        <v>75</v>
      </c>
      <c r="D30" s="105"/>
      <c r="E30" s="105"/>
      <c r="F30" s="105"/>
      <c r="G30" s="85" t="s">
        <v>76</v>
      </c>
      <c r="H30" s="85"/>
      <c r="I30" s="46">
        <f>SUM(I18:I29)</f>
        <v>0</v>
      </c>
      <c r="J30" s="11" t="s">
        <v>25</v>
      </c>
      <c r="K30" s="14">
        <f>SUM(K18:K29)</f>
        <v>0</v>
      </c>
    </row>
    <row r="31" spans="2:11" ht="15" customHeight="1" x14ac:dyDescent="0.2">
      <c r="B31" s="100" t="s">
        <v>62</v>
      </c>
      <c r="C31" s="90" t="s">
        <v>57</v>
      </c>
      <c r="D31" s="90"/>
      <c r="E31" s="90"/>
      <c r="F31" s="77" t="s">
        <v>33</v>
      </c>
      <c r="G31" s="62"/>
      <c r="H31" s="54">
        <v>13.6</v>
      </c>
      <c r="I31" s="9">
        <f t="shared" si="0"/>
        <v>0</v>
      </c>
      <c r="J31" s="48" t="s">
        <v>79</v>
      </c>
      <c r="K31" s="13" t="s">
        <v>79</v>
      </c>
    </row>
    <row r="32" spans="2:11" ht="15" customHeight="1" x14ac:dyDescent="0.2">
      <c r="B32" s="101"/>
      <c r="C32" s="90" t="s">
        <v>58</v>
      </c>
      <c r="D32" s="90"/>
      <c r="E32" s="90"/>
      <c r="F32" s="74" t="s">
        <v>33</v>
      </c>
      <c r="G32" s="62"/>
      <c r="H32" s="54">
        <v>13.2</v>
      </c>
      <c r="I32" s="9">
        <f t="shared" si="0"/>
        <v>0</v>
      </c>
      <c r="J32" s="48" t="s">
        <v>79</v>
      </c>
      <c r="K32" s="13" t="s">
        <v>79</v>
      </c>
    </row>
    <row r="33" spans="2:13" ht="15" customHeight="1" x14ac:dyDescent="0.2">
      <c r="B33" s="101"/>
      <c r="C33" s="90" t="s">
        <v>59</v>
      </c>
      <c r="D33" s="90"/>
      <c r="E33" s="90"/>
      <c r="F33" s="74" t="s">
        <v>72</v>
      </c>
      <c r="G33" s="62"/>
      <c r="H33" s="54">
        <v>35.6</v>
      </c>
      <c r="I33" s="9">
        <f t="shared" si="0"/>
        <v>0</v>
      </c>
      <c r="J33" s="48" t="s">
        <v>79</v>
      </c>
      <c r="K33" s="13" t="s">
        <v>79</v>
      </c>
    </row>
    <row r="34" spans="2:13" ht="15" customHeight="1" x14ac:dyDescent="0.2">
      <c r="B34" s="101"/>
      <c r="C34" s="90" t="s">
        <v>60</v>
      </c>
      <c r="D34" s="90"/>
      <c r="E34" s="90"/>
      <c r="F34" s="74" t="s">
        <v>73</v>
      </c>
      <c r="G34" s="62"/>
      <c r="H34" s="55">
        <v>18</v>
      </c>
      <c r="I34" s="9">
        <f t="shared" si="0"/>
        <v>0</v>
      </c>
      <c r="J34" s="54">
        <v>1.6199999999999999E-2</v>
      </c>
      <c r="K34" s="7">
        <f>I34*J34*44/12</f>
        <v>0</v>
      </c>
    </row>
    <row r="35" spans="2:13" ht="15" customHeight="1" x14ac:dyDescent="0.2">
      <c r="B35" s="101"/>
      <c r="C35" s="90" t="s">
        <v>61</v>
      </c>
      <c r="D35" s="90"/>
      <c r="E35" s="90"/>
      <c r="F35" s="74" t="s">
        <v>73</v>
      </c>
      <c r="G35" s="62"/>
      <c r="H35" s="54">
        <v>26.9</v>
      </c>
      <c r="I35" s="9">
        <f t="shared" si="0"/>
        <v>0</v>
      </c>
      <c r="J35" s="54">
        <v>1.66E-2</v>
      </c>
      <c r="K35" s="7">
        <f>I35*J35*44/12</f>
        <v>0</v>
      </c>
      <c r="M35" s="47"/>
    </row>
    <row r="36" spans="2:13" ht="15" customHeight="1" x14ac:dyDescent="0.2">
      <c r="B36" s="101"/>
      <c r="C36" s="90" t="s">
        <v>68</v>
      </c>
      <c r="D36" s="90"/>
      <c r="E36" s="90"/>
      <c r="F36" s="63"/>
      <c r="G36" s="62"/>
      <c r="H36" s="65"/>
      <c r="I36" s="9">
        <f t="shared" si="0"/>
        <v>0</v>
      </c>
      <c r="J36" s="65"/>
      <c r="K36" s="7">
        <f t="shared" ref="K36:K37" si="2">I36*J36*44/12</f>
        <v>0</v>
      </c>
    </row>
    <row r="37" spans="2:13" ht="15" customHeight="1" x14ac:dyDescent="0.2">
      <c r="B37" s="101"/>
      <c r="C37" s="90" t="s">
        <v>68</v>
      </c>
      <c r="D37" s="90"/>
      <c r="E37" s="90"/>
      <c r="F37" s="76"/>
      <c r="G37" s="62"/>
      <c r="H37" s="65"/>
      <c r="I37" s="9">
        <f t="shared" si="0"/>
        <v>0</v>
      </c>
      <c r="J37" s="65"/>
      <c r="K37" s="7">
        <f t="shared" si="2"/>
        <v>0</v>
      </c>
    </row>
    <row r="38" spans="2:13" ht="15" customHeight="1" x14ac:dyDescent="0.2">
      <c r="B38" s="102"/>
      <c r="C38" s="105" t="s">
        <v>78</v>
      </c>
      <c r="D38" s="105"/>
      <c r="E38" s="105"/>
      <c r="F38" s="105"/>
      <c r="G38" s="85" t="s">
        <v>76</v>
      </c>
      <c r="H38" s="85"/>
      <c r="I38" s="46">
        <f>SUM(I31:I37)</f>
        <v>0</v>
      </c>
      <c r="J38" s="11" t="s">
        <v>25</v>
      </c>
      <c r="K38" s="14">
        <f>SUM(K31:K37)</f>
        <v>0</v>
      </c>
    </row>
    <row r="39" spans="2:13" ht="15" customHeight="1" x14ac:dyDescent="0.2">
      <c r="B39" s="100" t="s">
        <v>64</v>
      </c>
      <c r="C39" s="152" t="s">
        <v>90</v>
      </c>
      <c r="D39" s="103" t="s">
        <v>22</v>
      </c>
      <c r="E39" s="104"/>
      <c r="F39" s="78" t="s">
        <v>23</v>
      </c>
      <c r="G39" s="62"/>
      <c r="H39" s="49">
        <v>1.17</v>
      </c>
      <c r="I39" s="6">
        <f t="shared" si="0"/>
        <v>0</v>
      </c>
      <c r="J39" s="56">
        <v>6.54E-2</v>
      </c>
      <c r="K39" s="7">
        <f>G39*J39</f>
        <v>0</v>
      </c>
    </row>
    <row r="40" spans="2:13" ht="15" customHeight="1" x14ac:dyDescent="0.2">
      <c r="B40" s="101"/>
      <c r="C40" s="146"/>
      <c r="D40" s="57"/>
      <c r="E40" s="70" t="s">
        <v>63</v>
      </c>
      <c r="F40" s="39" t="s">
        <v>23</v>
      </c>
      <c r="G40" s="62"/>
      <c r="H40" s="49">
        <v>1.17</v>
      </c>
      <c r="I40" s="6">
        <f t="shared" si="0"/>
        <v>0</v>
      </c>
      <c r="J40" s="56">
        <v>6.54E-2</v>
      </c>
      <c r="K40" s="7">
        <f>G40*J40</f>
        <v>0</v>
      </c>
    </row>
    <row r="41" spans="2:13" ht="15" customHeight="1" x14ac:dyDescent="0.2">
      <c r="B41" s="101"/>
      <c r="C41" s="146"/>
      <c r="D41" s="124" t="s">
        <v>24</v>
      </c>
      <c r="E41" s="86"/>
      <c r="F41" s="39" t="s">
        <v>23</v>
      </c>
      <c r="G41" s="62"/>
      <c r="H41" s="49">
        <v>1.19</v>
      </c>
      <c r="I41" s="6">
        <f t="shared" si="0"/>
        <v>0</v>
      </c>
      <c r="J41" s="65"/>
      <c r="K41" s="7">
        <f>G41*J41</f>
        <v>0</v>
      </c>
    </row>
    <row r="42" spans="2:13" ht="15" customHeight="1" x14ac:dyDescent="0.2">
      <c r="B42" s="101"/>
      <c r="C42" s="146"/>
      <c r="D42" s="57"/>
      <c r="E42" s="70" t="s">
        <v>63</v>
      </c>
      <c r="F42" s="39" t="s">
        <v>23</v>
      </c>
      <c r="G42" s="62"/>
      <c r="H42" s="49">
        <v>1.19</v>
      </c>
      <c r="I42" s="6">
        <f t="shared" si="0"/>
        <v>0</v>
      </c>
      <c r="J42" s="65"/>
      <c r="K42" s="7">
        <f t="shared" ref="K42:K45" si="3">G42*J42</f>
        <v>0</v>
      </c>
    </row>
    <row r="43" spans="2:13" ht="15" customHeight="1" x14ac:dyDescent="0.2">
      <c r="B43" s="101"/>
      <c r="C43" s="146"/>
      <c r="D43" s="124" t="s">
        <v>40</v>
      </c>
      <c r="E43" s="86"/>
      <c r="F43" s="39" t="s">
        <v>23</v>
      </c>
      <c r="G43" s="66"/>
      <c r="H43" s="49">
        <v>1.19</v>
      </c>
      <c r="I43" s="6">
        <f t="shared" si="0"/>
        <v>0</v>
      </c>
      <c r="J43" s="65"/>
      <c r="K43" s="7">
        <f t="shared" si="3"/>
        <v>0</v>
      </c>
    </row>
    <row r="44" spans="2:13" ht="15" customHeight="1" x14ac:dyDescent="0.2">
      <c r="B44" s="101"/>
      <c r="C44" s="146"/>
      <c r="D44" s="57"/>
      <c r="E44" s="70" t="s">
        <v>63</v>
      </c>
      <c r="F44" s="39" t="s">
        <v>23</v>
      </c>
      <c r="G44" s="66"/>
      <c r="H44" s="49">
        <v>1.19</v>
      </c>
      <c r="I44" s="6">
        <f t="shared" si="0"/>
        <v>0</v>
      </c>
      <c r="J44" s="65"/>
      <c r="K44" s="7">
        <f t="shared" si="3"/>
        <v>0</v>
      </c>
    </row>
    <row r="45" spans="2:13" ht="15" customHeight="1" x14ac:dyDescent="0.2">
      <c r="B45" s="101"/>
      <c r="C45" s="146"/>
      <c r="D45" s="124" t="s">
        <v>41</v>
      </c>
      <c r="E45" s="86"/>
      <c r="F45" s="39" t="s">
        <v>23</v>
      </c>
      <c r="G45" s="62"/>
      <c r="H45" s="49">
        <v>1.19</v>
      </c>
      <c r="I45" s="6">
        <f t="shared" si="0"/>
        <v>0</v>
      </c>
      <c r="J45" s="65"/>
      <c r="K45" s="7">
        <f t="shared" si="3"/>
        <v>0</v>
      </c>
    </row>
    <row r="46" spans="2:13" ht="15" customHeight="1" x14ac:dyDescent="0.2">
      <c r="B46" s="101"/>
      <c r="C46" s="146"/>
      <c r="D46" s="57"/>
      <c r="E46" s="70" t="s">
        <v>63</v>
      </c>
      <c r="F46" s="39" t="s">
        <v>23</v>
      </c>
      <c r="G46" s="62"/>
      <c r="H46" s="49">
        <v>1.19</v>
      </c>
      <c r="I46" s="6">
        <f t="shared" si="0"/>
        <v>0</v>
      </c>
      <c r="J46" s="65"/>
      <c r="K46" s="7">
        <f>G46*J46</f>
        <v>0</v>
      </c>
    </row>
    <row r="47" spans="2:13" ht="15" customHeight="1" x14ac:dyDescent="0.2">
      <c r="B47" s="101"/>
      <c r="C47" s="146" t="s">
        <v>91</v>
      </c>
      <c r="D47" s="86" t="s">
        <v>69</v>
      </c>
      <c r="E47" s="86"/>
      <c r="F47" s="70" t="s">
        <v>23</v>
      </c>
      <c r="G47" s="62"/>
      <c r="H47" s="48" t="s">
        <v>67</v>
      </c>
      <c r="I47" s="6">
        <f>G47</f>
        <v>0</v>
      </c>
      <c r="J47" s="48" t="s">
        <v>79</v>
      </c>
      <c r="K47" s="13" t="s">
        <v>79</v>
      </c>
    </row>
    <row r="48" spans="2:13" ht="15" customHeight="1" x14ac:dyDescent="0.2">
      <c r="B48" s="101"/>
      <c r="C48" s="146"/>
      <c r="D48" s="86" t="s">
        <v>70</v>
      </c>
      <c r="E48" s="86"/>
      <c r="F48" s="70" t="s">
        <v>23</v>
      </c>
      <c r="G48" s="62"/>
      <c r="H48" s="48" t="s">
        <v>67</v>
      </c>
      <c r="I48" s="6">
        <f t="shared" ref="I48:I51" si="4">G48</f>
        <v>0</v>
      </c>
      <c r="J48" s="48" t="s">
        <v>79</v>
      </c>
      <c r="K48" s="13" t="s">
        <v>79</v>
      </c>
    </row>
    <row r="49" spans="2:11" ht="15" customHeight="1" x14ac:dyDescent="0.2">
      <c r="B49" s="101"/>
      <c r="C49" s="146"/>
      <c r="D49" s="86" t="s">
        <v>71</v>
      </c>
      <c r="E49" s="86"/>
      <c r="F49" s="70" t="s">
        <v>23</v>
      </c>
      <c r="G49" s="62"/>
      <c r="H49" s="48" t="s">
        <v>67</v>
      </c>
      <c r="I49" s="6">
        <f t="shared" si="4"/>
        <v>0</v>
      </c>
      <c r="J49" s="48" t="s">
        <v>79</v>
      </c>
      <c r="K49" s="13" t="s">
        <v>79</v>
      </c>
    </row>
    <row r="50" spans="2:11" ht="15" customHeight="1" x14ac:dyDescent="0.2">
      <c r="B50" s="101"/>
      <c r="C50" s="146"/>
      <c r="D50" s="90" t="s">
        <v>68</v>
      </c>
      <c r="E50" s="90"/>
      <c r="F50" s="70" t="s">
        <v>23</v>
      </c>
      <c r="G50" s="62"/>
      <c r="H50" s="48" t="s">
        <v>67</v>
      </c>
      <c r="I50" s="6">
        <f t="shared" si="4"/>
        <v>0</v>
      </c>
      <c r="J50" s="48" t="s">
        <v>79</v>
      </c>
      <c r="K50" s="13" t="s">
        <v>79</v>
      </c>
    </row>
    <row r="51" spans="2:11" ht="15" customHeight="1" x14ac:dyDescent="0.2">
      <c r="B51" s="101"/>
      <c r="C51" s="146"/>
      <c r="D51" s="90" t="s">
        <v>68</v>
      </c>
      <c r="E51" s="90"/>
      <c r="F51" s="70" t="s">
        <v>23</v>
      </c>
      <c r="G51" s="62"/>
      <c r="H51" s="48" t="s">
        <v>67</v>
      </c>
      <c r="I51" s="6">
        <f t="shared" si="4"/>
        <v>0</v>
      </c>
      <c r="J51" s="48" t="s">
        <v>79</v>
      </c>
      <c r="K51" s="13" t="s">
        <v>79</v>
      </c>
    </row>
    <row r="52" spans="2:11" ht="15" customHeight="1" x14ac:dyDescent="0.2">
      <c r="B52" s="102"/>
      <c r="C52" s="147"/>
      <c r="D52" s="87" t="s">
        <v>77</v>
      </c>
      <c r="E52" s="88"/>
      <c r="F52" s="89"/>
      <c r="G52" s="85" t="s">
        <v>76</v>
      </c>
      <c r="H52" s="85"/>
      <c r="I52" s="10">
        <f>I39+I41+I43+I45+SUM(I47:I51)</f>
        <v>0</v>
      </c>
      <c r="J52" s="11" t="s">
        <v>25</v>
      </c>
      <c r="K52" s="10">
        <f>SUM(K39:K51)</f>
        <v>0</v>
      </c>
    </row>
    <row r="53" spans="2:11" ht="15" customHeight="1" x14ac:dyDescent="0.2">
      <c r="B53" s="91" t="s">
        <v>34</v>
      </c>
      <c r="C53" s="148" t="s">
        <v>65</v>
      </c>
      <c r="D53" s="148"/>
      <c r="E53" s="149"/>
      <c r="F53" s="70" t="s">
        <v>26</v>
      </c>
      <c r="G53" s="67"/>
      <c r="H53" s="49">
        <v>8.64</v>
      </c>
      <c r="I53" s="6">
        <f>G53*H53</f>
        <v>0</v>
      </c>
      <c r="J53" s="61">
        <v>0.40699999999999997</v>
      </c>
      <c r="K53" s="7">
        <f>G53*J53</f>
        <v>0</v>
      </c>
    </row>
    <row r="54" spans="2:11" ht="15" customHeight="1" x14ac:dyDescent="0.2">
      <c r="B54" s="91"/>
      <c r="C54" s="79"/>
      <c r="D54" s="80"/>
      <c r="E54" s="72" t="s">
        <v>63</v>
      </c>
      <c r="F54" s="70" t="s">
        <v>26</v>
      </c>
      <c r="G54" s="67"/>
      <c r="H54" s="49">
        <v>8.64</v>
      </c>
      <c r="I54" s="6">
        <f t="shared" ref="I54:I56" si="5">G54*H54</f>
        <v>0</v>
      </c>
      <c r="J54" s="69"/>
      <c r="K54" s="7">
        <f>G54*J54</f>
        <v>0</v>
      </c>
    </row>
    <row r="55" spans="2:11" ht="15" customHeight="1" x14ac:dyDescent="0.2">
      <c r="B55" s="91"/>
      <c r="C55" s="93" t="s">
        <v>87</v>
      </c>
      <c r="D55" s="93"/>
      <c r="E55" s="94"/>
      <c r="F55" s="70" t="s">
        <v>26</v>
      </c>
      <c r="G55" s="67"/>
      <c r="H55" s="49">
        <v>8.64</v>
      </c>
      <c r="I55" s="6">
        <f t="shared" si="5"/>
        <v>0</v>
      </c>
      <c r="J55" s="64"/>
      <c r="K55" s="7">
        <f>G55*J55</f>
        <v>0</v>
      </c>
    </row>
    <row r="56" spans="2:11" ht="15" customHeight="1" x14ac:dyDescent="0.2">
      <c r="B56" s="91"/>
      <c r="C56" s="75"/>
      <c r="D56" s="81"/>
      <c r="E56" s="82" t="s">
        <v>63</v>
      </c>
      <c r="F56" s="70" t="s">
        <v>26</v>
      </c>
      <c r="G56" s="67"/>
      <c r="H56" s="49">
        <v>8.64</v>
      </c>
      <c r="I56" s="6">
        <f t="shared" si="5"/>
        <v>0</v>
      </c>
      <c r="J56" s="64"/>
      <c r="K56" s="7">
        <f>G56*J56</f>
        <v>0</v>
      </c>
    </row>
    <row r="57" spans="2:11" ht="15" customHeight="1" x14ac:dyDescent="0.2">
      <c r="B57" s="91"/>
      <c r="C57" s="150" t="s">
        <v>27</v>
      </c>
      <c r="D57" s="151"/>
      <c r="E57" s="151"/>
      <c r="F57" s="70" t="s">
        <v>26</v>
      </c>
      <c r="G57" s="62"/>
      <c r="H57" s="36">
        <v>3.0000000000000001E-3</v>
      </c>
      <c r="I57" s="6">
        <f>G57*H57</f>
        <v>0</v>
      </c>
      <c r="J57" s="37">
        <v>2.0000000000000001E-4</v>
      </c>
      <c r="K57" s="7">
        <f t="shared" ref="K57:K61" si="6">G57*J57</f>
        <v>0</v>
      </c>
    </row>
    <row r="58" spans="2:11" ht="15" customHeight="1" x14ac:dyDescent="0.2">
      <c r="B58" s="91"/>
      <c r="C58" s="98" t="s">
        <v>66</v>
      </c>
      <c r="D58" s="98"/>
      <c r="E58" s="99"/>
      <c r="F58" s="70" t="s">
        <v>26</v>
      </c>
      <c r="G58" s="33">
        <f>SUM(G53,G55,G57)</f>
        <v>0</v>
      </c>
      <c r="H58" s="38" t="s">
        <v>67</v>
      </c>
      <c r="I58" s="33">
        <f>SUM(I53,I55,I57)</f>
        <v>0</v>
      </c>
      <c r="J58" s="38" t="s">
        <v>67</v>
      </c>
      <c r="K58" s="33">
        <f>SUM(K53,K55,K57)</f>
        <v>0</v>
      </c>
    </row>
    <row r="59" spans="2:11" ht="15" customHeight="1" x14ac:dyDescent="0.2">
      <c r="B59" s="91"/>
      <c r="C59" s="79"/>
      <c r="D59" s="83"/>
      <c r="E59" s="72" t="s">
        <v>63</v>
      </c>
      <c r="F59" s="70" t="s">
        <v>26</v>
      </c>
      <c r="G59" s="33">
        <f>SUM(G54,G56)</f>
        <v>0</v>
      </c>
      <c r="H59" s="38" t="s">
        <v>67</v>
      </c>
      <c r="I59" s="33">
        <f>SUM(I54,I56)</f>
        <v>0</v>
      </c>
      <c r="J59" s="38" t="s">
        <v>67</v>
      </c>
      <c r="K59" s="33">
        <f>SUM(K54,K56)</f>
        <v>0</v>
      </c>
    </row>
    <row r="60" spans="2:11" ht="15" customHeight="1" x14ac:dyDescent="0.2">
      <c r="B60" s="91"/>
      <c r="C60" s="92" t="s">
        <v>85</v>
      </c>
      <c r="D60" s="93"/>
      <c r="E60" s="94"/>
      <c r="F60" s="70" t="s">
        <v>26</v>
      </c>
      <c r="G60" s="62"/>
      <c r="H60" s="68"/>
      <c r="I60" s="6">
        <f t="shared" ref="I60:I63" si="7">G60*H60</f>
        <v>0</v>
      </c>
      <c r="J60" s="68"/>
      <c r="K60" s="7">
        <f t="shared" si="6"/>
        <v>0</v>
      </c>
    </row>
    <row r="61" spans="2:11" ht="15" customHeight="1" x14ac:dyDescent="0.2">
      <c r="B61" s="91"/>
      <c r="C61" s="84"/>
      <c r="D61" s="81"/>
      <c r="E61" s="58" t="s">
        <v>63</v>
      </c>
      <c r="F61" s="70" t="s">
        <v>26</v>
      </c>
      <c r="G61" s="62"/>
      <c r="H61" s="68"/>
      <c r="I61" s="6">
        <f t="shared" si="7"/>
        <v>0</v>
      </c>
      <c r="J61" s="68"/>
      <c r="K61" s="7">
        <f t="shared" si="6"/>
        <v>0</v>
      </c>
    </row>
    <row r="62" spans="2:11" ht="15" customHeight="1" x14ac:dyDescent="0.2">
      <c r="B62" s="91"/>
      <c r="C62" s="95" t="s">
        <v>74</v>
      </c>
      <c r="D62" s="86"/>
      <c r="E62" s="71" t="s">
        <v>92</v>
      </c>
      <c r="F62" s="70" t="s">
        <v>26</v>
      </c>
      <c r="G62" s="62"/>
      <c r="H62" s="59">
        <v>3.6</v>
      </c>
      <c r="I62" s="6">
        <f t="shared" si="7"/>
        <v>0</v>
      </c>
      <c r="J62" s="12" t="s">
        <v>42</v>
      </c>
      <c r="K62" s="13" t="s">
        <v>42</v>
      </c>
    </row>
    <row r="63" spans="2:11" ht="15" customHeight="1" x14ac:dyDescent="0.2">
      <c r="B63" s="91"/>
      <c r="C63" s="95"/>
      <c r="D63" s="86"/>
      <c r="E63" s="73" t="s">
        <v>93</v>
      </c>
      <c r="F63" s="70" t="s">
        <v>26</v>
      </c>
      <c r="G63" s="62"/>
      <c r="H63" s="59">
        <v>3.6</v>
      </c>
      <c r="I63" s="6">
        <f t="shared" si="7"/>
        <v>0</v>
      </c>
      <c r="J63" s="12" t="s">
        <v>42</v>
      </c>
      <c r="K63" s="13" t="s">
        <v>42</v>
      </c>
    </row>
    <row r="64" spans="2:11" ht="15" customHeight="1" thickBot="1" x14ac:dyDescent="0.25">
      <c r="B64" s="91"/>
      <c r="C64" s="96" t="s">
        <v>34</v>
      </c>
      <c r="D64" s="96"/>
      <c r="E64" s="96"/>
      <c r="F64" s="97"/>
      <c r="G64" s="85" t="s">
        <v>43</v>
      </c>
      <c r="H64" s="85"/>
      <c r="I64" s="14">
        <f>I58+I60+SUM(I62:I63)</f>
        <v>0</v>
      </c>
      <c r="J64" s="15" t="s">
        <v>25</v>
      </c>
      <c r="K64" s="16">
        <f>K58+K60+SUM(K62:K63)</f>
        <v>0</v>
      </c>
    </row>
    <row r="65" spans="2:11" ht="15" customHeight="1" x14ac:dyDescent="0.2">
      <c r="B65" s="116" t="s">
        <v>81</v>
      </c>
      <c r="C65" s="117"/>
      <c r="D65" s="117"/>
      <c r="E65" s="117"/>
      <c r="F65" s="117"/>
      <c r="G65" s="85" t="s">
        <v>28</v>
      </c>
      <c r="H65" s="85"/>
      <c r="I65" s="60">
        <f>SUM(I30,I38,I64,I52)</f>
        <v>0</v>
      </c>
      <c r="J65" s="121" t="s">
        <v>29</v>
      </c>
      <c r="K65" s="106">
        <f>SUM(K30,K38,K64,K52)</f>
        <v>0</v>
      </c>
    </row>
    <row r="66" spans="2:11" ht="15" customHeight="1" thickBot="1" x14ac:dyDescent="0.25">
      <c r="B66" s="118"/>
      <c r="C66" s="119"/>
      <c r="D66" s="119"/>
      <c r="E66" s="119"/>
      <c r="F66" s="119"/>
      <c r="G66" s="109" t="s">
        <v>30</v>
      </c>
      <c r="H66" s="109"/>
      <c r="I66" s="17">
        <v>2.58E-2</v>
      </c>
      <c r="J66" s="122"/>
      <c r="K66" s="107"/>
    </row>
    <row r="67" spans="2:11" ht="15" customHeight="1" x14ac:dyDescent="0.2">
      <c r="B67" s="118"/>
      <c r="C67" s="119"/>
      <c r="D67" s="119"/>
      <c r="E67" s="119"/>
      <c r="F67" s="119"/>
      <c r="G67" s="110" t="s">
        <v>31</v>
      </c>
      <c r="H67" s="111"/>
      <c r="I67" s="114">
        <f>I65*I66</f>
        <v>0</v>
      </c>
      <c r="J67" s="122"/>
      <c r="K67" s="107"/>
    </row>
    <row r="68" spans="2:11" ht="15" customHeight="1" thickBot="1" x14ac:dyDescent="0.25">
      <c r="B68" s="120"/>
      <c r="C68" s="96"/>
      <c r="D68" s="96"/>
      <c r="E68" s="96"/>
      <c r="F68" s="96"/>
      <c r="G68" s="112"/>
      <c r="H68" s="113"/>
      <c r="I68" s="115"/>
      <c r="J68" s="123"/>
      <c r="K68" s="108"/>
    </row>
    <row r="69" spans="2:11" ht="15" customHeight="1" x14ac:dyDescent="0.2">
      <c r="E69" s="18"/>
      <c r="F69" s="19"/>
      <c r="G69" s="19"/>
      <c r="H69" s="19"/>
      <c r="I69" s="19"/>
      <c r="J69" s="19"/>
      <c r="K69" s="19"/>
    </row>
    <row r="70" spans="2:11" ht="15" customHeight="1" x14ac:dyDescent="0.2">
      <c r="B70" s="29"/>
      <c r="C70" s="42"/>
      <c r="D70" s="42"/>
      <c r="E70" s="20" t="s">
        <v>45</v>
      </c>
      <c r="F70" s="21"/>
      <c r="G70" s="21"/>
      <c r="H70" s="21"/>
      <c r="I70" s="21"/>
      <c r="J70" s="21"/>
      <c r="K70" s="22"/>
    </row>
    <row r="71" spans="2:11" ht="7.5" customHeight="1" x14ac:dyDescent="0.2">
      <c r="B71" s="30"/>
      <c r="C71" s="43"/>
      <c r="D71" s="43"/>
      <c r="E71" s="23"/>
      <c r="F71" s="24"/>
      <c r="G71" s="24"/>
      <c r="H71" s="24"/>
      <c r="I71" s="24"/>
      <c r="J71" s="24"/>
      <c r="K71" s="25"/>
    </row>
    <row r="72" spans="2:11" ht="15" customHeight="1" x14ac:dyDescent="0.2">
      <c r="B72" s="31" t="s">
        <v>46</v>
      </c>
      <c r="C72" s="44"/>
      <c r="D72" s="44"/>
      <c r="E72" s="26"/>
      <c r="F72" s="26"/>
      <c r="G72" s="26"/>
      <c r="H72" s="26"/>
      <c r="I72" s="26"/>
      <c r="J72" s="26"/>
      <c r="K72" s="27"/>
    </row>
    <row r="73" spans="2:11" ht="15" customHeight="1" x14ac:dyDescent="0.2">
      <c r="B73" s="31"/>
      <c r="C73" s="44"/>
      <c r="D73" s="44"/>
      <c r="E73" s="28" t="s">
        <v>82</v>
      </c>
      <c r="F73" s="26"/>
      <c r="G73" s="26"/>
      <c r="H73" s="26"/>
      <c r="I73" s="26"/>
      <c r="J73" s="26"/>
      <c r="K73" s="27"/>
    </row>
    <row r="74" spans="2:11" ht="7.5" customHeight="1" x14ac:dyDescent="0.2">
      <c r="B74" s="31"/>
      <c r="C74" s="44"/>
      <c r="D74" s="44"/>
      <c r="E74" s="28"/>
      <c r="F74" s="26"/>
      <c r="G74" s="26"/>
      <c r="H74" s="26"/>
      <c r="I74" s="26"/>
      <c r="J74" s="26"/>
      <c r="K74" s="27"/>
    </row>
    <row r="75" spans="2:11" ht="15" customHeight="1" x14ac:dyDescent="0.2">
      <c r="B75" s="31" t="s">
        <v>47</v>
      </c>
      <c r="C75" s="44"/>
      <c r="D75" s="44"/>
      <c r="E75" s="26"/>
      <c r="F75" s="26"/>
      <c r="G75" s="26"/>
      <c r="H75" s="26"/>
      <c r="I75" s="26"/>
      <c r="J75" s="26"/>
      <c r="K75" s="27"/>
    </row>
    <row r="76" spans="2:11" ht="15" customHeight="1" x14ac:dyDescent="0.2">
      <c r="B76" s="30" t="s">
        <v>32</v>
      </c>
      <c r="C76" s="43"/>
      <c r="D76" s="43"/>
      <c r="E76" s="26"/>
      <c r="F76" s="26"/>
      <c r="G76" s="26"/>
      <c r="H76" s="26"/>
      <c r="I76" s="26"/>
      <c r="J76" s="26"/>
      <c r="K76" s="27"/>
    </row>
    <row r="77" spans="2:11" ht="15" customHeight="1" x14ac:dyDescent="0.2">
      <c r="B77" s="30" t="s">
        <v>48</v>
      </c>
      <c r="C77" s="43"/>
      <c r="D77" s="43"/>
      <c r="E77" s="26"/>
      <c r="F77" s="26"/>
      <c r="G77" s="26"/>
      <c r="H77" s="26"/>
      <c r="I77" s="26"/>
      <c r="J77" s="26"/>
      <c r="K77" s="27"/>
    </row>
    <row r="78" spans="2:11" ht="15" customHeight="1" x14ac:dyDescent="0.2">
      <c r="B78" s="30" t="s">
        <v>50</v>
      </c>
      <c r="C78" s="43"/>
      <c r="D78" s="43"/>
      <c r="E78" s="26"/>
      <c r="F78" s="26"/>
      <c r="G78" s="26"/>
      <c r="H78" s="26"/>
      <c r="I78" s="26"/>
      <c r="J78" s="26"/>
      <c r="K78" s="27"/>
    </row>
    <row r="79" spans="2:11" ht="15" customHeight="1" x14ac:dyDescent="0.2">
      <c r="B79" s="30" t="s">
        <v>49</v>
      </c>
      <c r="C79" s="43"/>
      <c r="D79" s="43"/>
      <c r="E79" s="26"/>
      <c r="F79" s="26"/>
      <c r="G79" s="26"/>
      <c r="H79" s="26"/>
      <c r="I79" s="26"/>
      <c r="J79" s="26"/>
      <c r="K79" s="27"/>
    </row>
    <row r="80" spans="2:11" ht="15" customHeight="1" x14ac:dyDescent="0.2">
      <c r="B80" s="30" t="s">
        <v>51</v>
      </c>
      <c r="C80" s="43"/>
      <c r="D80" s="43"/>
      <c r="E80" s="26"/>
      <c r="F80" s="26"/>
      <c r="G80" s="26"/>
      <c r="H80" s="26"/>
      <c r="I80" s="26"/>
      <c r="J80" s="26"/>
      <c r="K80" s="27"/>
    </row>
    <row r="81" spans="2:11" ht="15" customHeight="1" x14ac:dyDescent="0.2">
      <c r="B81" s="30" t="s">
        <v>44</v>
      </c>
      <c r="C81" s="43"/>
      <c r="D81" s="43"/>
      <c r="E81" s="26"/>
      <c r="F81" s="26"/>
      <c r="G81" s="26"/>
      <c r="H81" s="26"/>
      <c r="I81" s="26"/>
      <c r="J81" s="26"/>
      <c r="K81" s="27"/>
    </row>
    <row r="82" spans="2:11" ht="15" customHeight="1" x14ac:dyDescent="0.2">
      <c r="B82" s="32"/>
      <c r="C82" s="45"/>
      <c r="D82" s="45"/>
      <c r="E82" s="4"/>
      <c r="F82" s="4"/>
      <c r="G82" s="4"/>
      <c r="H82" s="4"/>
      <c r="I82" s="4"/>
      <c r="J82" s="4"/>
      <c r="K82" s="5"/>
    </row>
    <row r="83" spans="2:11" ht="15" customHeight="1" x14ac:dyDescent="0.2"/>
    <row r="84" spans="2:11" ht="15" customHeight="1" x14ac:dyDescent="0.2"/>
    <row r="85" spans="2:11" ht="15" customHeight="1" x14ac:dyDescent="0.2"/>
    <row r="86" spans="2:11" ht="15" customHeight="1" x14ac:dyDescent="0.2"/>
    <row r="87" spans="2:11" ht="15" customHeight="1" x14ac:dyDescent="0.2"/>
    <row r="88" spans="2:11" ht="15" customHeight="1" x14ac:dyDescent="0.2"/>
    <row r="89" spans="2:11" ht="15" customHeight="1" x14ac:dyDescent="0.2"/>
    <row r="90" spans="2:11" ht="15" customHeight="1" x14ac:dyDescent="0.2"/>
    <row r="91" spans="2:11" ht="15" customHeight="1" x14ac:dyDescent="0.2"/>
    <row r="92" spans="2:11" ht="15" customHeight="1" x14ac:dyDescent="0.2"/>
    <row r="93" spans="2:11" ht="15" customHeight="1" x14ac:dyDescent="0.2"/>
    <row r="94" spans="2:11" ht="15" customHeight="1" x14ac:dyDescent="0.2"/>
    <row r="95" spans="2:11" ht="15" customHeight="1" x14ac:dyDescent="0.2"/>
    <row r="96" spans="2:11"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sheetData>
  <mergeCells count="70">
    <mergeCell ref="C28:E28"/>
    <mergeCell ref="C47:C52"/>
    <mergeCell ref="C53:E53"/>
    <mergeCell ref="C55:E55"/>
    <mergeCell ref="C57:E57"/>
    <mergeCell ref="C39:C46"/>
    <mergeCell ref="C23:E23"/>
    <mergeCell ref="C24:E24"/>
    <mergeCell ref="C25:E25"/>
    <mergeCell ref="C26:E26"/>
    <mergeCell ref="C27:E27"/>
    <mergeCell ref="C18:E18"/>
    <mergeCell ref="C19:E19"/>
    <mergeCell ref="C20:E20"/>
    <mergeCell ref="C21:E21"/>
    <mergeCell ref="C22:E22"/>
    <mergeCell ref="F4:J4"/>
    <mergeCell ref="B3:K3"/>
    <mergeCell ref="K16:K17"/>
    <mergeCell ref="B5:K5"/>
    <mergeCell ref="I16:I17"/>
    <mergeCell ref="J16:J17"/>
    <mergeCell ref="B16:E17"/>
    <mergeCell ref="F16:F17"/>
    <mergeCell ref="G16:G17"/>
    <mergeCell ref="H16:H17"/>
    <mergeCell ref="D6:K7"/>
    <mergeCell ref="D8:K10"/>
    <mergeCell ref="D11:K12"/>
    <mergeCell ref="D13:K14"/>
    <mergeCell ref="D15:K15"/>
    <mergeCell ref="G38:H38"/>
    <mergeCell ref="G30:H30"/>
    <mergeCell ref="D45:E45"/>
    <mergeCell ref="D43:E43"/>
    <mergeCell ref="D41:E41"/>
    <mergeCell ref="K65:K68"/>
    <mergeCell ref="G66:H66"/>
    <mergeCell ref="G67:H68"/>
    <mergeCell ref="I67:I68"/>
    <mergeCell ref="B65:F68"/>
    <mergeCell ref="G65:H65"/>
    <mergeCell ref="J65:J68"/>
    <mergeCell ref="B18:B30"/>
    <mergeCell ref="B31:B38"/>
    <mergeCell ref="B39:B52"/>
    <mergeCell ref="D51:E51"/>
    <mergeCell ref="D49:E49"/>
    <mergeCell ref="D39:E39"/>
    <mergeCell ref="C29:E29"/>
    <mergeCell ref="C30:F30"/>
    <mergeCell ref="C31:E31"/>
    <mergeCell ref="C32:E32"/>
    <mergeCell ref="C33:E33"/>
    <mergeCell ref="C34:E34"/>
    <mergeCell ref="C35:E35"/>
    <mergeCell ref="C36:E36"/>
    <mergeCell ref="C37:E37"/>
    <mergeCell ref="C38:F38"/>
    <mergeCell ref="B53:B64"/>
    <mergeCell ref="G64:H64"/>
    <mergeCell ref="C60:E60"/>
    <mergeCell ref="C62:D63"/>
    <mergeCell ref="C64:F64"/>
    <mergeCell ref="C58:E58"/>
    <mergeCell ref="G52:H52"/>
    <mergeCell ref="D48:E48"/>
    <mergeCell ref="D52:F52"/>
    <mergeCell ref="D47:E47"/>
    <mergeCell ref="D50:E50"/>
  </mergeCells>
  <phoneticPr fontId="1"/>
  <pageMargins left="0.78740157480314965" right="0.78740157480314965" top="0.78740157480314965" bottom="0.78740157480314965" header="0.31496062992125984" footer="0.31496062992125984"/>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計算書</vt:lpstr>
      <vt:lpstr>計算書!Print_Area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cp:lastPrinted>2024-03-28T08:22:46Z</cp:lastPrinted>
  <dcterms:created xsi:type="dcterms:W3CDTF">2017-08-25T00:21:35Z</dcterms:created>
  <dcterms:modified xsi:type="dcterms:W3CDTF">2024-06-10T09:41:01Z</dcterms:modified>
</cp:coreProperties>
</file>