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  ondanka（引継済み）\○011　条例に係る計画報告等\R6\01 マニュアル改正\"/>
    </mc:Choice>
  </mc:AlternateContent>
  <xr:revisionPtr revIDLastSave="0" documentId="13_ncr:1_{C0D245AB-BDE7-4AF6-AF33-02EB0AF21041}" xr6:coauthVersionLast="36" xr6:coauthVersionMax="36" xr10:uidLastSave="{00000000-0000-0000-0000-000000000000}"/>
  <bookViews>
    <workbookView xWindow="0" yWindow="0" windowWidth="19200" windowHeight="8260" xr2:uid="{00000000-000D-0000-FFFF-FFFF00000000}"/>
  </bookViews>
  <sheets>
    <sheet name="実施状況報告書" sheetId="23" r:id="rId1"/>
    <sheet name="別記2号様式 内訳書" sheetId="22" r:id="rId2"/>
    <sheet name="計算書" sheetId="5" r:id="rId3"/>
  </sheets>
  <definedNames>
    <definedName name="_xlnm.Print_Area" localSheetId="2">計算書!$B$1:$K$68</definedName>
    <definedName name="_xlnm.Print_Area" localSheetId="1">'別記2号様式 内訳書'!$A$1:$L$56</definedName>
  </definedNames>
  <calcPr calcId="191029"/>
</workbook>
</file>

<file path=xl/calcChain.xml><?xml version="1.0" encoding="utf-8"?>
<calcChain xmlns="http://schemas.openxmlformats.org/spreadsheetml/2006/main">
  <c r="K64" i="5" l="1"/>
  <c r="I64" i="5"/>
  <c r="K38" i="5" l="1"/>
  <c r="I48" i="22" l="1"/>
  <c r="J48" i="22" s="1"/>
  <c r="I49" i="22"/>
  <c r="J49" i="22" s="1"/>
  <c r="I46" i="22"/>
  <c r="J46" i="22" s="1"/>
  <c r="I47" i="22"/>
  <c r="J47" i="22" s="1"/>
  <c r="I45" i="22"/>
  <c r="J45" i="22" s="1"/>
  <c r="I42" i="22"/>
  <c r="J42" i="22" s="1"/>
  <c r="I43" i="22"/>
  <c r="J43" i="22" s="1"/>
  <c r="I39" i="22"/>
  <c r="J39" i="22" s="1"/>
  <c r="I40" i="22"/>
  <c r="J40" i="22" s="1"/>
  <c r="I41" i="22"/>
  <c r="J41" i="22" s="1"/>
  <c r="I32" i="22"/>
  <c r="I33" i="22"/>
  <c r="I34" i="22"/>
  <c r="I35" i="22"/>
  <c r="J35" i="22" s="1"/>
  <c r="I36" i="22"/>
  <c r="J36" i="22" s="1"/>
  <c r="I37" i="22"/>
  <c r="J37" i="22" s="1"/>
  <c r="I38" i="22"/>
  <c r="J38" i="22" s="1"/>
  <c r="I29" i="22"/>
  <c r="J29" i="22" s="1"/>
  <c r="I30" i="22"/>
  <c r="J30" i="22" s="1"/>
  <c r="I25" i="22"/>
  <c r="J25" i="22"/>
  <c r="I26" i="22"/>
  <c r="J26" i="22"/>
  <c r="I27" i="22"/>
  <c r="J27" i="22" s="1"/>
  <c r="I28" i="22"/>
  <c r="J28" i="22" s="1"/>
  <c r="I24" i="22"/>
  <c r="J24" i="22" s="1"/>
  <c r="J34" i="22" l="1"/>
  <c r="K46" i="5"/>
  <c r="G59" i="5"/>
  <c r="G58" i="5"/>
  <c r="I44" i="22" s="1"/>
  <c r="K56" i="5"/>
  <c r="K54" i="5"/>
  <c r="K59" i="5" s="1"/>
  <c r="K53" i="5"/>
  <c r="I54" i="5"/>
  <c r="I59" i="5" s="1"/>
  <c r="I55" i="5"/>
  <c r="I56" i="5"/>
  <c r="K42" i="5"/>
  <c r="K43" i="5"/>
  <c r="K44" i="5"/>
  <c r="K45" i="5"/>
  <c r="K40" i="5"/>
  <c r="K39" i="5"/>
  <c r="K28" i="5"/>
  <c r="I50" i="5"/>
  <c r="I51" i="5"/>
  <c r="I48" i="5"/>
  <c r="I49" i="5"/>
  <c r="I47" i="5"/>
  <c r="I40" i="5"/>
  <c r="J32" i="22" s="1"/>
  <c r="I41" i="5"/>
  <c r="I42" i="5"/>
  <c r="I43" i="5"/>
  <c r="I44" i="5"/>
  <c r="I45" i="5"/>
  <c r="I46" i="5"/>
  <c r="I36" i="5"/>
  <c r="K36" i="5" s="1"/>
  <c r="I37" i="5"/>
  <c r="K37" i="5" s="1"/>
  <c r="I31" i="5"/>
  <c r="I32" i="5"/>
  <c r="I33" i="5"/>
  <c r="I34" i="5"/>
  <c r="K34" i="5" s="1"/>
  <c r="I35" i="5"/>
  <c r="K35" i="5" s="1"/>
  <c r="K57" i="5"/>
  <c r="K60" i="5"/>
  <c r="K61" i="5"/>
  <c r="J33" i="22" l="1"/>
  <c r="I38" i="5"/>
  <c r="I60" i="5" l="1"/>
  <c r="I61" i="5"/>
  <c r="I62" i="5"/>
  <c r="I63" i="5"/>
  <c r="I57" i="5"/>
  <c r="I31" i="22"/>
  <c r="I28" i="5" l="1"/>
  <c r="P30" i="23" l="1"/>
  <c r="O32" i="23" s="1"/>
  <c r="J30" i="23"/>
  <c r="D30" i="23"/>
  <c r="C32" i="23" s="1"/>
  <c r="O33" i="23" s="1"/>
  <c r="K55" i="5" l="1"/>
  <c r="K58" i="5" s="1"/>
  <c r="I13" i="22" l="1"/>
  <c r="I14" i="22"/>
  <c r="I15" i="22"/>
  <c r="I16" i="22"/>
  <c r="I17" i="22"/>
  <c r="I18" i="22"/>
  <c r="I19" i="22"/>
  <c r="I20" i="22"/>
  <c r="I21" i="22"/>
  <c r="I22" i="22"/>
  <c r="I23" i="22"/>
  <c r="I12" i="22"/>
  <c r="J12" i="22" s="1"/>
  <c r="I53" i="5" l="1"/>
  <c r="I58" i="5" s="1"/>
  <c r="K41" i="5"/>
  <c r="K52" i="5" s="1"/>
  <c r="I39" i="5"/>
  <c r="I52" i="5" s="1"/>
  <c r="I29" i="5"/>
  <c r="J22" i="22"/>
  <c r="I27" i="5"/>
  <c r="I26" i="5"/>
  <c r="I25" i="5"/>
  <c r="I24" i="5"/>
  <c r="I23" i="5"/>
  <c r="I22" i="5"/>
  <c r="I21" i="5"/>
  <c r="I20" i="5"/>
  <c r="I19" i="5"/>
  <c r="I18" i="5"/>
  <c r="K18" i="5" s="1"/>
  <c r="J21" i="22" l="1"/>
  <c r="K27" i="5"/>
  <c r="J31" i="22"/>
  <c r="I30" i="5"/>
  <c r="I65" i="5" s="1"/>
  <c r="I67" i="5" s="1"/>
  <c r="J44" i="22"/>
  <c r="K29" i="5"/>
  <c r="J23" i="22"/>
  <c r="K26" i="5"/>
  <c r="J20" i="22"/>
  <c r="K25" i="5"/>
  <c r="J19" i="22"/>
  <c r="K24" i="5"/>
  <c r="J18" i="22"/>
  <c r="K22" i="5"/>
  <c r="J16" i="22"/>
  <c r="K23" i="5"/>
  <c r="J17" i="22"/>
  <c r="K21" i="5"/>
  <c r="J15" i="22"/>
  <c r="K20" i="5"/>
  <c r="J14" i="22"/>
  <c r="K19" i="5"/>
  <c r="J13" i="22"/>
  <c r="K30" i="5" l="1"/>
  <c r="K65" i="5" s="1"/>
  <c r="J52" i="22" s="1"/>
  <c r="J16" i="23" s="1"/>
  <c r="J17" i="23" s="1"/>
  <c r="J51" i="22" l="1"/>
  <c r="J50" i="22"/>
  <c r="H32" i="23"/>
</calcChain>
</file>

<file path=xl/sharedStrings.xml><?xml version="1.0" encoding="utf-8"?>
<sst xmlns="http://schemas.openxmlformats.org/spreadsheetml/2006/main" count="414" uniqueCount="228">
  <si>
    <t>別記第４号様式（第７条関係）</t>
  </si>
  <si>
    <t xml:space="preserve">    鹿児島県知事　　　　殿</t>
  </si>
  <si>
    <t>主たる業種</t>
  </si>
  <si>
    <t>事業者の区分</t>
  </si>
  <si>
    <t>計画期間</t>
  </si>
  <si>
    <t>％</t>
  </si>
  <si>
    <t>二酸化炭素換算量</t>
  </si>
  <si>
    <t>森林の整備</t>
  </si>
  <si>
    <t>ｔ</t>
  </si>
  <si>
    <t>特記事項</t>
  </si>
  <si>
    <t>年　 　月　 　日　</t>
    <phoneticPr fontId="1"/>
  </si>
  <si>
    <t xml:space="preserve">  鹿児島県地球温暖化対策推進条例第15条の規定により次のとおり提出します。</t>
    <phoneticPr fontId="1"/>
  </si>
  <si>
    <t>実 施 状 況 報 告 書</t>
    <phoneticPr fontId="1"/>
  </si>
  <si>
    <t>住 所</t>
    <phoneticPr fontId="1"/>
  </si>
  <si>
    <t>提 出 者　</t>
    <phoneticPr fontId="1"/>
  </si>
  <si>
    <t>差引排出量</t>
    <phoneticPr fontId="1"/>
  </si>
  <si>
    <t>ｔ</t>
    <phoneticPr fontId="1"/>
  </si>
  <si>
    <t>別記第２号様式（第６条，第７条関係）</t>
  </si>
  <si>
    <t>別表１</t>
    <rPh sb="0" eb="2">
      <t>ベッピョウ</t>
    </rPh>
    <phoneticPr fontId="8"/>
  </si>
  <si>
    <t>作成方法</t>
    <rPh sb="0" eb="2">
      <t>サクセイ</t>
    </rPh>
    <rPh sb="2" eb="4">
      <t>ホウホウ</t>
    </rPh>
    <phoneticPr fontId="8"/>
  </si>
  <si>
    <t>(1)</t>
    <phoneticPr fontId="8"/>
  </si>
  <si>
    <t>(2)</t>
    <phoneticPr fontId="8"/>
  </si>
  <si>
    <t>(3)</t>
    <phoneticPr fontId="8"/>
  </si>
  <si>
    <t>(4)</t>
    <phoneticPr fontId="8"/>
  </si>
  <si>
    <t>(5)</t>
    <phoneticPr fontId="8"/>
  </si>
  <si>
    <t>エネルギーの種類</t>
    <rPh sb="6" eb="8">
      <t>シュルイ</t>
    </rPh>
    <phoneticPr fontId="8"/>
  </si>
  <si>
    <t>単位</t>
    <rPh sb="0" eb="2">
      <t>タンイ</t>
    </rPh>
    <phoneticPr fontId="8"/>
  </si>
  <si>
    <t>①使用量</t>
    <rPh sb="1" eb="4">
      <t>シヨウリョウ</t>
    </rPh>
    <phoneticPr fontId="8"/>
  </si>
  <si>
    <t>②熱量換算係数</t>
    <rPh sb="1" eb="3">
      <t>ネツリョウ</t>
    </rPh>
    <rPh sb="3" eb="5">
      <t>カンザン</t>
    </rPh>
    <rPh sb="5" eb="7">
      <t>ケイスウ</t>
    </rPh>
    <phoneticPr fontId="8"/>
  </si>
  <si>
    <t>熱量
（GJ）</t>
    <rPh sb="0" eb="2">
      <t>ネツリョウ</t>
    </rPh>
    <phoneticPr fontId="8"/>
  </si>
  <si>
    <t>③排出係数</t>
    <rPh sb="1" eb="3">
      <t>ハイシュツ</t>
    </rPh>
    <rPh sb="3" eb="5">
      <t>ケイスウ</t>
    </rPh>
    <phoneticPr fontId="8"/>
  </si>
  <si>
    <t>原油（コンデンセートを除く。）</t>
    <rPh sb="0" eb="2">
      <t>ゲンユ</t>
    </rPh>
    <phoneticPr fontId="8"/>
  </si>
  <si>
    <t>原油のうちコンデンセート（ＮＧＬ）</t>
    <phoneticPr fontId="8"/>
  </si>
  <si>
    <t>Ａ重油</t>
    <rPh sb="1" eb="3">
      <t>ジュウユ</t>
    </rPh>
    <phoneticPr fontId="8"/>
  </si>
  <si>
    <t>Ｂ・Ｃ重油</t>
    <rPh sb="3" eb="5">
      <t>ジュウユ</t>
    </rPh>
    <phoneticPr fontId="8"/>
  </si>
  <si>
    <t>液化石油ガス（ＬＰＧ）</t>
    <rPh sb="0" eb="2">
      <t>エキカ</t>
    </rPh>
    <rPh sb="2" eb="4">
      <t>セキユ</t>
    </rPh>
    <phoneticPr fontId="8"/>
  </si>
  <si>
    <t>ｔ</t>
    <phoneticPr fontId="8"/>
  </si>
  <si>
    <t>液化天然ガス（ＬＮＧ）</t>
    <rPh sb="0" eb="2">
      <t>エキカ</t>
    </rPh>
    <rPh sb="2" eb="4">
      <t>テンネン</t>
    </rPh>
    <phoneticPr fontId="8"/>
  </si>
  <si>
    <t>千ｍ³</t>
    <rPh sb="0" eb="1">
      <t>セン</t>
    </rPh>
    <phoneticPr fontId="8"/>
  </si>
  <si>
    <t>その他燃料　</t>
    <rPh sb="2" eb="3">
      <t>ホカ</t>
    </rPh>
    <rPh sb="3" eb="5">
      <t>ネンリョウ</t>
    </rPh>
    <phoneticPr fontId="8"/>
  </si>
  <si>
    <t>産業用蒸気</t>
    <rPh sb="0" eb="3">
      <t>サンギョウヨウ</t>
    </rPh>
    <rPh sb="3" eb="5">
      <t>ジョウキ</t>
    </rPh>
    <phoneticPr fontId="8"/>
  </si>
  <si>
    <t>ＧJ</t>
    <phoneticPr fontId="8"/>
  </si>
  <si>
    <t>産業以外の蒸気</t>
    <rPh sb="0" eb="2">
      <t>サンギョウ</t>
    </rPh>
    <rPh sb="2" eb="4">
      <t>イガイ</t>
    </rPh>
    <rPh sb="5" eb="7">
      <t>ジョウキ</t>
    </rPh>
    <phoneticPr fontId="8"/>
  </si>
  <si>
    <t>CO2量小計</t>
    <rPh sb="3" eb="4">
      <t>リョウ</t>
    </rPh>
    <rPh sb="4" eb="6">
      <t>ショウケイ</t>
    </rPh>
    <phoneticPr fontId="8"/>
  </si>
  <si>
    <r>
      <t>千k</t>
    </r>
    <r>
      <rPr>
        <sz val="11"/>
        <color theme="1"/>
        <rFont val="ＭＳ Ｐゴシック"/>
        <family val="2"/>
        <charset val="128"/>
        <scheme val="minor"/>
      </rPr>
      <t>W</t>
    </r>
    <r>
      <rPr>
        <sz val="11"/>
        <rFont val="ＭＳ Ｐゴシック"/>
        <family val="3"/>
        <charset val="128"/>
      </rPr>
      <t>h</t>
    </r>
    <rPh sb="0" eb="1">
      <t>セン</t>
    </rPh>
    <phoneticPr fontId="8"/>
  </si>
  <si>
    <t>屋久島電工株式会社</t>
    <rPh sb="0" eb="3">
      <t>ヤクシマ</t>
    </rPh>
    <rPh sb="3" eb="5">
      <t>デンコウ</t>
    </rPh>
    <rPh sb="5" eb="7">
      <t>カブシキ</t>
    </rPh>
    <rPh sb="7" eb="9">
      <t>カイシャ</t>
    </rPh>
    <phoneticPr fontId="8"/>
  </si>
  <si>
    <t>熱量合計（GJ）</t>
    <phoneticPr fontId="8"/>
  </si>
  <si>
    <t>CO₂量合計</t>
    <rPh sb="3" eb="4">
      <t>リョウ</t>
    </rPh>
    <rPh sb="4" eb="6">
      <t>ゴウケイ</t>
    </rPh>
    <phoneticPr fontId="8"/>
  </si>
  <si>
    <t>原油換算係数</t>
    <rPh sb="0" eb="2">
      <t>ゲンユ</t>
    </rPh>
    <rPh sb="2" eb="4">
      <t>カンサン</t>
    </rPh>
    <rPh sb="4" eb="6">
      <t>ケイスウ</t>
    </rPh>
    <phoneticPr fontId="8"/>
  </si>
  <si>
    <t>原油換算エネルギー
使用量（ｋｌ）</t>
    <rPh sb="0" eb="2">
      <t>ゲンユ</t>
    </rPh>
    <rPh sb="2" eb="4">
      <t>カンサン</t>
    </rPh>
    <rPh sb="10" eb="13">
      <t>シヨウリョウ</t>
    </rPh>
    <phoneticPr fontId="8"/>
  </si>
  <si>
    <t xml:space="preserve"> 　ⅰ）燃料の使用</t>
  </si>
  <si>
    <t>エネルギーの使用量等</t>
    <phoneticPr fontId="1"/>
  </si>
  <si>
    <t>台</t>
    <rPh sb="0" eb="1">
      <t>ダイ</t>
    </rPh>
    <phoneticPr fontId="1"/>
  </si>
  <si>
    <t>自動車の年度末における総数</t>
    <phoneticPr fontId="1"/>
  </si>
  <si>
    <t>船舶の年度末における合計総トン数</t>
    <phoneticPr fontId="1"/>
  </si>
  <si>
    <t>事業者名</t>
    <phoneticPr fontId="1"/>
  </si>
  <si>
    <t>事業所の名称</t>
    <phoneticPr fontId="1"/>
  </si>
  <si>
    <t>事業所の主たる用途</t>
    <phoneticPr fontId="1"/>
  </si>
  <si>
    <t xml:space="preserve"> 熱量GJ</t>
  </si>
  <si>
    <t xml:space="preserve"> kl</t>
  </si>
  <si>
    <t xml:space="preserve"> ｔ</t>
  </si>
  <si>
    <t xml:space="preserve"> GJ</t>
  </si>
  <si>
    <t xml:space="preserve"> 千kWh</t>
  </si>
  <si>
    <r>
      <t xml:space="preserve"> 千ｍ</t>
    </r>
    <r>
      <rPr>
        <vertAlign val="superscript"/>
        <sz val="9"/>
        <color theme="1"/>
        <rFont val="ＭＳ 明朝"/>
        <family val="1"/>
        <charset val="128"/>
      </rPr>
      <t>3</t>
    </r>
    <phoneticPr fontId="1"/>
  </si>
  <si>
    <t>トラック</t>
    <phoneticPr fontId="1"/>
  </si>
  <si>
    <t>バス</t>
    <phoneticPr fontId="1"/>
  </si>
  <si>
    <t>タクシー</t>
    <phoneticPr fontId="1"/>
  </si>
  <si>
    <t>フェリー</t>
    <phoneticPr fontId="1"/>
  </si>
  <si>
    <t>温 室 効 果 ガ ス 排 出 量 内 訳 書</t>
    <phoneticPr fontId="1"/>
  </si>
  <si>
    <t xml:space="preserve"> エ ネ ル ギ ー の 種 類</t>
    <phoneticPr fontId="1"/>
  </si>
  <si>
    <t xml:space="preserve"> 単 位</t>
    <phoneticPr fontId="1"/>
  </si>
  <si>
    <t xml:space="preserve"> 数  値</t>
    <phoneticPr fontId="1"/>
  </si>
  <si>
    <t xml:space="preserve"> 数  量</t>
    <phoneticPr fontId="1"/>
  </si>
  <si>
    <t>電気</t>
    <rPh sb="0" eb="2">
      <t>デンキ</t>
    </rPh>
    <phoneticPr fontId="8"/>
  </si>
  <si>
    <r>
      <t>CO₂量
(</t>
    </r>
    <r>
      <rPr>
        <sz val="10"/>
        <rFont val="ＭＳ Ｐゴシック"/>
        <family val="3"/>
        <charset val="128"/>
      </rPr>
      <t>t-CO₂</t>
    </r>
    <r>
      <rPr>
        <sz val="10"/>
        <color theme="1"/>
        <rFont val="ＭＳ Ｐゴシック"/>
        <family val="3"/>
        <charset val="128"/>
        <scheme val="minor"/>
      </rPr>
      <t>)</t>
    </r>
    <rPh sb="3" eb="4">
      <t>リョウ</t>
    </rPh>
    <phoneticPr fontId="8"/>
  </si>
  <si>
    <t>ナ フ サ</t>
    <phoneticPr fontId="8"/>
  </si>
  <si>
    <t>軽   油</t>
    <rPh sb="0" eb="1">
      <t>ケイ</t>
    </rPh>
    <rPh sb="4" eb="5">
      <t>アブラ</t>
    </rPh>
    <phoneticPr fontId="8"/>
  </si>
  <si>
    <t>灯   油</t>
    <rPh sb="0" eb="1">
      <t>ヒ</t>
    </rPh>
    <rPh sb="4" eb="5">
      <t>アブラ</t>
    </rPh>
    <phoneticPr fontId="8"/>
  </si>
  <si>
    <t>都 市 ガ ス</t>
    <rPh sb="0" eb="1">
      <t>ミヤコ</t>
    </rPh>
    <rPh sb="2" eb="3">
      <t>シ</t>
    </rPh>
    <phoneticPr fontId="8"/>
  </si>
  <si>
    <t>温   水</t>
    <rPh sb="0" eb="1">
      <t>アツシ</t>
    </rPh>
    <rPh sb="4" eb="5">
      <t>ミズ</t>
    </rPh>
    <phoneticPr fontId="8"/>
  </si>
  <si>
    <t>冷   水</t>
    <rPh sb="0" eb="1">
      <t>ヒヤ</t>
    </rPh>
    <rPh sb="4" eb="5">
      <t>ミズ</t>
    </rPh>
    <phoneticPr fontId="8"/>
  </si>
  <si>
    <t>森林吸収源対策等の実施による温室効果ガスの削減量等</t>
    <rPh sb="21" eb="24">
      <t>サクゲンリョウ</t>
    </rPh>
    <rPh sb="24" eb="25">
      <t>トウ</t>
    </rPh>
    <phoneticPr fontId="1"/>
  </si>
  <si>
    <t>提出書類の区分</t>
    <phoneticPr fontId="1"/>
  </si>
  <si>
    <t>記載年度の区分</t>
    <phoneticPr fontId="1"/>
  </si>
  <si>
    <t>販売した副生エネルギーの量</t>
    <rPh sb="0" eb="2">
      <t>ハンバイ</t>
    </rPh>
    <rPh sb="4" eb="5">
      <t>フク</t>
    </rPh>
    <rPh sb="5" eb="6">
      <t>セイ</t>
    </rPh>
    <rPh sb="12" eb="13">
      <t>リョウ</t>
    </rPh>
    <phoneticPr fontId="1"/>
  </si>
  <si>
    <r>
      <t>ｔ－CO</t>
    </r>
    <r>
      <rPr>
        <vertAlign val="subscript"/>
        <sz val="11"/>
        <color rgb="FF000000"/>
        <rFont val="ＭＳ 明朝"/>
        <family val="1"/>
        <charset val="128"/>
      </rPr>
      <t>2</t>
    </r>
  </si>
  <si>
    <t>排　 出 　量</t>
    <phoneticPr fontId="1"/>
  </si>
  <si>
    <t>区　　  　分</t>
    <phoneticPr fontId="1"/>
  </si>
  <si>
    <t>氏 名</t>
    <phoneticPr fontId="1"/>
  </si>
  <si>
    <t>GJ</t>
    <phoneticPr fontId="1"/>
  </si>
  <si>
    <t>kl</t>
    <phoneticPr fontId="1"/>
  </si>
  <si>
    <t>合　　計</t>
    <phoneticPr fontId="1"/>
  </si>
  <si>
    <t>原 油 換 算</t>
    <phoneticPr fontId="1"/>
  </si>
  <si>
    <t>二酸化炭素換算</t>
    <phoneticPr fontId="1"/>
  </si>
  <si>
    <t>冷水</t>
    <phoneticPr fontId="1"/>
  </si>
  <si>
    <t>温水</t>
    <phoneticPr fontId="1"/>
  </si>
  <si>
    <t>産業用以外の蒸気</t>
    <phoneticPr fontId="1"/>
  </si>
  <si>
    <t>産業用蒸気</t>
    <phoneticPr fontId="1"/>
  </si>
  <si>
    <t>液化天然ガス(ＬＮＧ)</t>
    <phoneticPr fontId="1"/>
  </si>
  <si>
    <t>液化石油ガス(ＬＰＧ)</t>
    <phoneticPr fontId="1"/>
  </si>
  <si>
    <t>Ｂ・Ｃ重油</t>
    <phoneticPr fontId="1"/>
  </si>
  <si>
    <t>Ａ　重　油</t>
    <phoneticPr fontId="1"/>
  </si>
  <si>
    <t>軽　　　油</t>
    <phoneticPr fontId="1"/>
  </si>
  <si>
    <t>灯　　　油</t>
    <phoneticPr fontId="1"/>
  </si>
  <si>
    <t>ナ　フ　サ</t>
    <phoneticPr fontId="1"/>
  </si>
  <si>
    <t>原油(コンデンセートを除く。)</t>
    <phoneticPr fontId="1"/>
  </si>
  <si>
    <t>原油のうちコンデンセート(ＮＧＬ)</t>
    <phoneticPr fontId="1"/>
  </si>
  <si>
    <t>都市ガス</t>
    <phoneticPr fontId="1"/>
  </si>
  <si>
    <t>（　　　 　　）</t>
    <phoneticPr fontId="1"/>
  </si>
  <si>
    <t>その他の燃料</t>
    <phoneticPr fontId="1"/>
  </si>
  <si>
    <t xml:space="preserve"> 使　　用　　量</t>
    <phoneticPr fontId="1"/>
  </si>
  <si>
    <t>-</t>
    <phoneticPr fontId="8"/>
  </si>
  <si>
    <t>熱量小計（GJ）</t>
    <phoneticPr fontId="8"/>
  </si>
  <si>
    <t xml:space="preserve"> 　　　目標年度（　　　年度）　　　　　　　　　　　　　　　　　　　　　　</t>
    <phoneticPr fontId="1"/>
  </si>
  <si>
    <t>　　　報告年度（　　　年度）　　　　　　　　　　　　　　　　　　　　　　</t>
    <phoneticPr fontId="1"/>
  </si>
  <si>
    <t>　　ホテル等　　　　　病院等　　　　　物品販売業を営む店舗等　　　　　事務所等</t>
    <phoneticPr fontId="1"/>
  </si>
  <si>
    <t>　　学校等    　　　　飲食店等    　　集会場等                  　　　工場等</t>
    <phoneticPr fontId="1"/>
  </si>
  <si>
    <t>　　その他（　　　　　　　　　）</t>
    <phoneticPr fontId="1"/>
  </si>
  <si>
    <r>
      <t>　　　　①電気の使用量（</t>
    </r>
    <r>
      <rPr>
        <sz val="11"/>
        <color rgb="FFFF0000"/>
        <rFont val="ＭＳ Ｐゴシック"/>
        <family val="3"/>
        <charset val="128"/>
        <scheme val="minor"/>
      </rPr>
      <t>千kWh</t>
    </r>
    <r>
      <rPr>
        <sz val="11"/>
        <color theme="1"/>
        <rFont val="ＭＳ Ｐゴシック"/>
        <family val="2"/>
        <charset val="128"/>
        <scheme val="minor"/>
      </rPr>
      <t>）×③排出係数(</t>
    </r>
    <r>
      <rPr>
        <sz val="11"/>
        <color rgb="FFFF0000"/>
        <rFont val="ＭＳ Ｐゴシック"/>
        <family val="3"/>
        <charset val="128"/>
        <scheme val="minor"/>
      </rPr>
      <t>t-CO</t>
    </r>
    <r>
      <rPr>
        <vertAlign val="subscript"/>
        <sz val="11"/>
        <color rgb="FFFF0000"/>
        <rFont val="ＭＳ Ｐゴシック"/>
        <family val="3"/>
        <charset val="128"/>
      </rPr>
      <t>２</t>
    </r>
    <r>
      <rPr>
        <sz val="11"/>
        <color rgb="FFFF0000"/>
        <rFont val="ＭＳ Ｐゴシック"/>
        <family val="3"/>
        <charset val="128"/>
        <scheme val="minor"/>
      </rPr>
      <t>/千kWh</t>
    </r>
    <r>
      <rPr>
        <sz val="11"/>
        <color theme="1"/>
        <rFont val="ＭＳ Ｐゴシック"/>
        <family val="2"/>
        <charset val="128"/>
        <scheme val="minor"/>
      </rPr>
      <t>）</t>
    </r>
    <rPh sb="12" eb="13">
      <t>セン</t>
    </rPh>
    <rPh sb="30" eb="31">
      <t>セン</t>
    </rPh>
    <phoneticPr fontId="9"/>
  </si>
  <si>
    <r>
      <rPr>
        <sz val="14"/>
        <color indexed="10"/>
        <rFont val="ＭＳ Ｐゴシック"/>
        <family val="3"/>
        <charset val="128"/>
      </rPr>
      <t>*</t>
    </r>
    <r>
      <rPr>
        <sz val="11"/>
        <color indexed="10"/>
        <rFont val="ＭＳ Ｐゴシック"/>
        <family val="3"/>
        <charset val="128"/>
      </rPr>
      <t>電気事業者 ：電力の供給を受ける小売電気事業者</t>
    </r>
    <rPh sb="1" eb="3">
      <t>デンキ</t>
    </rPh>
    <rPh sb="3" eb="6">
      <t>ジギョウシャ</t>
    </rPh>
    <rPh sb="8" eb="10">
      <t>デンリョク</t>
    </rPh>
    <rPh sb="11" eb="13">
      <t>キョウキュウ</t>
    </rPh>
    <rPh sb="14" eb="15">
      <t>ウ</t>
    </rPh>
    <rPh sb="17" eb="19">
      <t>コウリ</t>
    </rPh>
    <rPh sb="19" eb="21">
      <t>デンキ</t>
    </rPh>
    <rPh sb="21" eb="24">
      <t>ジギョウシャ</t>
    </rPh>
    <phoneticPr fontId="9"/>
  </si>
  <si>
    <r>
      <t>備考１ 原油換算エネルギー使用量：熱量合計（GJ)</t>
    </r>
    <r>
      <rPr>
        <vertAlign val="superscript"/>
        <sz val="11"/>
        <rFont val="ＭＳ Ｐゴシック"/>
        <family val="3"/>
        <charset val="128"/>
      </rPr>
      <t>※</t>
    </r>
    <r>
      <rPr>
        <sz val="11"/>
        <color theme="1"/>
        <rFont val="ＭＳ Ｐゴシック"/>
        <family val="2"/>
        <charset val="128"/>
        <scheme val="minor"/>
      </rPr>
      <t>×原油換算係数（0.0258）</t>
    </r>
    <rPh sb="4" eb="6">
      <t>ゲンユ</t>
    </rPh>
    <rPh sb="6" eb="8">
      <t>カンサン</t>
    </rPh>
    <rPh sb="13" eb="16">
      <t>シヨウリョウ</t>
    </rPh>
    <rPh sb="17" eb="19">
      <t>ネツリョウ</t>
    </rPh>
    <rPh sb="19" eb="21">
      <t>ゴウケイ</t>
    </rPh>
    <rPh sb="27" eb="29">
      <t>ゲンユ</t>
    </rPh>
    <rPh sb="29" eb="31">
      <t>カンサン</t>
    </rPh>
    <phoneticPr fontId="9"/>
  </si>
  <si>
    <r>
      <t>備考２　CO</t>
    </r>
    <r>
      <rPr>
        <vertAlign val="subscript"/>
        <sz val="11"/>
        <rFont val="ＭＳ Ｐゴシック"/>
        <family val="3"/>
        <charset val="128"/>
      </rPr>
      <t>２</t>
    </r>
    <r>
      <rPr>
        <sz val="11"/>
        <color theme="1"/>
        <rFont val="ＭＳ Ｐゴシック"/>
        <family val="2"/>
        <charset val="128"/>
        <scheme val="minor"/>
      </rPr>
      <t>排出量の算定方法＝下記ⅰ）～ⅲ）の合計</t>
    </r>
    <rPh sb="7" eb="10">
      <t>ハイシュツリョウ</t>
    </rPh>
    <rPh sb="16" eb="18">
      <t>カキ</t>
    </rPh>
    <rPh sb="24" eb="26">
      <t>ゴウケイ</t>
    </rPh>
    <phoneticPr fontId="9"/>
  </si>
  <si>
    <r>
      <t>　　　　①（燃料の種類ごとに）燃料の使用量（ｔ，kl，千</t>
    </r>
    <r>
      <rPr>
        <sz val="10"/>
        <rFont val="ＭＳ Ｐゴシック"/>
        <family val="3"/>
        <charset val="128"/>
      </rPr>
      <t>ｍ</t>
    </r>
    <r>
      <rPr>
        <vertAlign val="superscript"/>
        <sz val="10"/>
        <rFont val="ＭＳ Ｐゴシック"/>
        <family val="3"/>
        <charset val="128"/>
      </rPr>
      <t>３</t>
    </r>
    <r>
      <rPr>
        <sz val="11"/>
        <color theme="1"/>
        <rFont val="ＭＳ Ｐゴシック"/>
        <family val="2"/>
        <charset val="128"/>
        <scheme val="minor"/>
      </rPr>
      <t>）×②熱量換算係数×③排出係数(t-C/GJ)×44/12</t>
    </r>
    <rPh sb="27" eb="28">
      <t>セン</t>
    </rPh>
    <phoneticPr fontId="9"/>
  </si>
  <si>
    <r>
      <t>　　　　①（熱の種類ごとに）熱の使用量（ＧＪ）×②熱量換算係数×③排出係数(t-CO</t>
    </r>
    <r>
      <rPr>
        <vertAlign val="subscript"/>
        <sz val="11"/>
        <rFont val="ＭＳ Ｐゴシック"/>
        <family val="3"/>
        <charset val="128"/>
      </rPr>
      <t>２</t>
    </r>
    <r>
      <rPr>
        <sz val="11"/>
        <color theme="1"/>
        <rFont val="ＭＳ Ｐゴシック"/>
        <family val="2"/>
        <charset val="128"/>
        <scheme val="minor"/>
      </rPr>
      <t>/GJ)</t>
    </r>
    <rPh sb="25" eb="27">
      <t>ネツリョウ</t>
    </rPh>
    <rPh sb="27" eb="29">
      <t>カンサン</t>
    </rPh>
    <rPh sb="29" eb="31">
      <t>ケイスウ</t>
    </rPh>
    <phoneticPr fontId="9"/>
  </si>
  <si>
    <t xml:space="preserve"> 　ⅱ）他人から供給された熱の使用</t>
  </si>
  <si>
    <t xml:space="preserve"> 　ⅲ）他人から供給された電気の使用</t>
  </si>
  <si>
    <t>温室効果ガス排出量計算表（報告対象年度）</t>
    <rPh sb="0" eb="2">
      <t>オンシツ</t>
    </rPh>
    <rPh sb="2" eb="4">
      <t>コウカ</t>
    </rPh>
    <rPh sb="6" eb="9">
      <t>ハイシュツリョウ</t>
    </rPh>
    <rPh sb="9" eb="11">
      <t>ケイサン</t>
    </rPh>
    <rPh sb="11" eb="12">
      <t>ヒョウ</t>
    </rPh>
    <rPh sb="13" eb="15">
      <t>ホウコク</t>
    </rPh>
    <rPh sb="15" eb="17">
      <t>タイショウ</t>
    </rPh>
    <rPh sb="17" eb="19">
      <t>ネンド</t>
    </rPh>
    <phoneticPr fontId="8"/>
  </si>
  <si>
    <r>
      <t>液化石油ガス（ＬＰＧ）については，供給事業者からの使用量がm</t>
    </r>
    <r>
      <rPr>
        <vertAlign val="superscript"/>
        <sz val="10"/>
        <rFont val="ＭＳ Ｐゴシック"/>
        <family val="3"/>
        <charset val="128"/>
      </rPr>
      <t>３</t>
    </r>
    <r>
      <rPr>
        <sz val="10"/>
        <rFont val="ＭＳ Ｐゴシック"/>
        <family val="3"/>
        <charset val="128"/>
      </rPr>
      <t>で表示されている場合，ｔ に換算する必要があります。換算係数は，ガス会社により異なるので，ガス会社に確認の上，換算します。不明の場合はプロパン：1m</t>
    </r>
    <r>
      <rPr>
        <vertAlign val="superscript"/>
        <sz val="10"/>
        <rFont val="ＭＳ Ｐゴシック"/>
        <family val="3"/>
        <charset val="128"/>
      </rPr>
      <t>３</t>
    </r>
    <r>
      <rPr>
        <sz val="10"/>
        <rFont val="ＭＳ Ｐゴシック"/>
        <family val="3"/>
        <charset val="128"/>
      </rPr>
      <t>=1/502t、ブタン：1m</t>
    </r>
    <r>
      <rPr>
        <vertAlign val="superscript"/>
        <sz val="10"/>
        <rFont val="ＭＳ Ｐゴシック"/>
        <family val="3"/>
        <charset val="128"/>
      </rPr>
      <t>３</t>
    </r>
    <r>
      <rPr>
        <sz val="10"/>
        <rFont val="ＭＳ Ｐゴシック"/>
        <family val="3"/>
        <charset val="128"/>
      </rPr>
      <t>=1/355t、プロパン・ブタン混合：1m</t>
    </r>
    <r>
      <rPr>
        <vertAlign val="superscript"/>
        <sz val="10"/>
        <rFont val="ＭＳ Ｐゴシック"/>
        <family val="3"/>
        <charset val="128"/>
      </rPr>
      <t>３</t>
    </r>
    <r>
      <rPr>
        <sz val="10"/>
        <rFont val="ＭＳ Ｐゴシック"/>
        <family val="3"/>
        <charset val="128"/>
      </rPr>
      <t>=1/458tとします。</t>
    </r>
    <rPh sb="0" eb="2">
      <t>エキカ</t>
    </rPh>
    <rPh sb="2" eb="4">
      <t>セキユ</t>
    </rPh>
    <phoneticPr fontId="8"/>
  </si>
  <si>
    <t>鹿児島県地球温暖化対策推進条例施行規則第５条第１号に該当する特定事業者</t>
    <phoneticPr fontId="1"/>
  </si>
  <si>
    <t>鹿児島県地球温暖化対策推進条例施行規則第５条第２号に該当する特定事業者</t>
    <phoneticPr fontId="1"/>
  </si>
  <si>
    <t>鹿児島県地球温暖化対策推進条例施行規則第５条第３号に該当する特定事業者</t>
    <phoneticPr fontId="1"/>
  </si>
  <si>
    <t>特定事業者以外の者</t>
    <phoneticPr fontId="1"/>
  </si>
  <si>
    <t>年度から</t>
    <rPh sb="0" eb="2">
      <t>ネンド</t>
    </rPh>
    <phoneticPr fontId="1"/>
  </si>
  <si>
    <t>年度まで</t>
    <rPh sb="0" eb="2">
      <t>ネンド</t>
    </rPh>
    <phoneticPr fontId="1"/>
  </si>
  <si>
    <t>基準年度</t>
    <rPh sb="0" eb="2">
      <t>キジュン</t>
    </rPh>
    <rPh sb="2" eb="4">
      <t>ネンド</t>
    </rPh>
    <phoneticPr fontId="1"/>
  </si>
  <si>
    <t>目標年度</t>
    <phoneticPr fontId="1"/>
  </si>
  <si>
    <t>削減率</t>
    <phoneticPr fontId="1"/>
  </si>
  <si>
    <t>排出量ベース</t>
    <rPh sb="0" eb="3">
      <t>ハイシュツリョウ</t>
    </rPh>
    <phoneticPr fontId="1"/>
  </si>
  <si>
    <t>原単位ベース</t>
    <rPh sb="0" eb="3">
      <t>ゲンタンイ</t>
    </rPh>
    <phoneticPr fontId="1"/>
  </si>
  <si>
    <t>原単位の考え方</t>
    <rPh sb="0" eb="3">
      <t>ゲンタンイ</t>
    </rPh>
    <rPh sb="4" eb="5">
      <t>カンガ</t>
    </rPh>
    <rPh sb="6" eb="7">
      <t>カタ</t>
    </rPh>
    <phoneticPr fontId="1"/>
  </si>
  <si>
    <t>区分</t>
    <phoneticPr fontId="1"/>
  </si>
  <si>
    <t>基　準　年　度</t>
    <rPh sb="0" eb="1">
      <t>モト</t>
    </rPh>
    <rPh sb="2" eb="3">
      <t>ジュン</t>
    </rPh>
    <phoneticPr fontId="1"/>
  </si>
  <si>
    <t>目　標　年　度</t>
    <phoneticPr fontId="1"/>
  </si>
  <si>
    <t>取組量等</t>
  </si>
  <si>
    <t>整備面積</t>
  </si>
  <si>
    <t>ha</t>
  </si>
  <si>
    <t>吸収量</t>
    <phoneticPr fontId="1"/>
  </si>
  <si>
    <t>吸収量</t>
    <phoneticPr fontId="1"/>
  </si>
  <si>
    <t>ｔ</t>
    <phoneticPr fontId="1"/>
  </si>
  <si>
    <t xml:space="preserve">売電量 </t>
    <phoneticPr fontId="1"/>
  </si>
  <si>
    <t>kWh</t>
  </si>
  <si>
    <t>削減量</t>
    <phoneticPr fontId="1"/>
  </si>
  <si>
    <t>熱供給量</t>
  </si>
  <si>
    <t>GJ</t>
  </si>
  <si>
    <t>購入量</t>
    <phoneticPr fontId="1"/>
  </si>
  <si>
    <t xml:space="preserve">（  ） </t>
    <phoneticPr fontId="1"/>
  </si>
  <si>
    <t>その他</t>
    <phoneticPr fontId="1"/>
  </si>
  <si>
    <t>（　）</t>
    <phoneticPr fontId="1"/>
  </si>
  <si>
    <t>削減量</t>
    <phoneticPr fontId="1"/>
  </si>
  <si>
    <t>（　　）</t>
    <phoneticPr fontId="1"/>
  </si>
  <si>
    <t>削減量</t>
    <phoneticPr fontId="1"/>
  </si>
  <si>
    <t>ｔ</t>
    <phoneticPr fontId="1"/>
  </si>
  <si>
    <t>吸収量及び
削減量の合計</t>
    <phoneticPr fontId="1"/>
  </si>
  <si>
    <t>基準年度</t>
    <phoneticPr fontId="1"/>
  </si>
  <si>
    <t>報告対象年度</t>
    <phoneticPr fontId="1"/>
  </si>
  <si>
    <t>目標年度</t>
  </si>
  <si>
    <t>削減率</t>
    <rPh sb="0" eb="3">
      <t>サクゲンリツ</t>
    </rPh>
    <phoneticPr fontId="1"/>
  </si>
  <si>
    <t>％</t>
    <phoneticPr fontId="1"/>
  </si>
  <si>
    <t>再生可能エネルギーの利用</t>
    <phoneticPr fontId="1"/>
  </si>
  <si>
    <t>事業活動に伴う温室効果ガスの排出の状況及び目標達成状況</t>
    <phoneticPr fontId="1"/>
  </si>
  <si>
    <t>　　 基準年度（　　　年度）　　　　　　　　　　　　　　　　　　　　　　</t>
    <phoneticPr fontId="1"/>
  </si>
  <si>
    <t xml:space="preserve"> 法人にあっては，主たる事務所の所在地，名称及び代表者の氏名    </t>
    <phoneticPr fontId="1"/>
  </si>
  <si>
    <t>)</t>
    <phoneticPr fontId="1"/>
  </si>
  <si>
    <t>　　　　　　（事業所の名称：　</t>
    <rPh sb="7" eb="10">
      <t>ジギョウショ</t>
    </rPh>
    <rPh sb="11" eb="13">
      <t>メイショウ</t>
    </rPh>
    <phoneticPr fontId="1"/>
  </si>
  <si>
    <t>報告対象年度</t>
    <rPh sb="4" eb="5">
      <t>ネン</t>
    </rPh>
    <phoneticPr fontId="1"/>
  </si>
  <si>
    <t>報　告　対　象　年　度</t>
    <rPh sb="0" eb="1">
      <t>ホウ</t>
    </rPh>
    <rPh sb="2" eb="3">
      <t>コク</t>
    </rPh>
    <rPh sb="4" eb="5">
      <t>タイ</t>
    </rPh>
    <rPh sb="6" eb="7">
      <t>ゾウ</t>
    </rPh>
    <rPh sb="8" eb="9">
      <t>トシ</t>
    </rPh>
    <rPh sb="10" eb="11">
      <t>ド</t>
    </rPh>
    <phoneticPr fontId="1"/>
  </si>
  <si>
    <t>　</t>
    <phoneticPr fontId="1"/>
  </si>
  <si>
    <t>温室効果ガス排出量削減計画に基づく措置の実施状況</t>
    <rPh sb="8" eb="9">
      <t>リョウ</t>
    </rPh>
    <rPh sb="9" eb="11">
      <t>サクゲン</t>
    </rPh>
    <rPh sb="11" eb="13">
      <t>ケイカク</t>
    </rPh>
    <phoneticPr fontId="1"/>
  </si>
  <si>
    <t>R6年提出用</t>
    <rPh sb="2" eb="3">
      <t>ネン</t>
    </rPh>
    <rPh sb="3" eb="5">
      <t>テイシュツ</t>
    </rPh>
    <rPh sb="5" eb="6">
      <t>ヨウ</t>
    </rPh>
    <phoneticPr fontId="1"/>
  </si>
  <si>
    <t>揮　発　油（ガソリン）</t>
    <phoneticPr fontId="1"/>
  </si>
  <si>
    <t>化石燃料</t>
    <rPh sb="0" eb="2">
      <t>カセキ</t>
    </rPh>
    <rPh sb="2" eb="4">
      <t>ネンリョウ</t>
    </rPh>
    <phoneticPr fontId="1"/>
  </si>
  <si>
    <t>黒液</t>
    <rPh sb="0" eb="1">
      <t>クロ</t>
    </rPh>
    <rPh sb="1" eb="2">
      <t>エキ</t>
    </rPh>
    <phoneticPr fontId="1"/>
  </si>
  <si>
    <t>木材</t>
    <rPh sb="0" eb="2">
      <t>モクザイ</t>
    </rPh>
    <phoneticPr fontId="1"/>
  </si>
  <si>
    <t>バイオディーゼル</t>
    <phoneticPr fontId="1"/>
  </si>
  <si>
    <t>ＲＤＦ</t>
    <phoneticPr fontId="1"/>
  </si>
  <si>
    <t>ＲＰＦ</t>
    <phoneticPr fontId="1"/>
  </si>
  <si>
    <t>非化石燃料</t>
    <rPh sb="0" eb="3">
      <t>ヒカセキ</t>
    </rPh>
    <rPh sb="3" eb="5">
      <t>ネンリョウ</t>
    </rPh>
    <phoneticPr fontId="1"/>
  </si>
  <si>
    <t>うち非化石</t>
    <rPh sb="2" eb="5">
      <t>ヒカセキ</t>
    </rPh>
    <phoneticPr fontId="1"/>
  </si>
  <si>
    <t>熱</t>
    <rPh sb="0" eb="1">
      <t>ネツ</t>
    </rPh>
    <phoneticPr fontId="1"/>
  </si>
  <si>
    <t xml:space="preserve"> 　　 温室効果ガス排出量削減計画書   　　　実施状況報告書</t>
    <rPh sb="12" eb="13">
      <t>リョウ</t>
    </rPh>
    <rPh sb="13" eb="15">
      <t>サクゲン</t>
    </rPh>
    <phoneticPr fontId="1"/>
  </si>
  <si>
    <t>電気</t>
    <rPh sb="0" eb="2">
      <t>デンキ</t>
    </rPh>
    <phoneticPr fontId="1"/>
  </si>
  <si>
    <t>電気事業者からの買電</t>
    <rPh sb="8" eb="10">
      <t>バイデン</t>
    </rPh>
    <phoneticPr fontId="1"/>
  </si>
  <si>
    <t>上記以外の買電</t>
    <rPh sb="0" eb="2">
      <t>ジョウキ</t>
    </rPh>
    <rPh sb="2" eb="4">
      <t>イガイ</t>
    </rPh>
    <rPh sb="5" eb="7">
      <t>バイデン</t>
    </rPh>
    <phoneticPr fontId="1"/>
  </si>
  <si>
    <t>自家発電</t>
    <rPh sb="0" eb="2">
      <t>ジカ</t>
    </rPh>
    <rPh sb="2" eb="4">
      <t>ハツデン</t>
    </rPh>
    <phoneticPr fontId="1"/>
  </si>
  <si>
    <t xml:space="preserve"> 千kWh</t>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</si>
  <si>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Ph sb="0" eb="2">
      <t>デンキ</t>
    </rPh>
    <rPh sb="2" eb="5">
      <t>ジギョウシャ</t>
    </rPh>
    <rPh sb="7" eb="9">
      <t>キュウシュウ</t>
    </rPh>
    <rPh sb="9" eb="11">
      <t>デンリョク</t>
    </rPh>
    <rPh sb="11" eb="14">
      <t>カブ</t>
    </rPh>
    <phoneticPr fontId="8"/>
  </si>
  <si>
    <t>電気事業者からの買電合計</t>
    <rPh sb="0" eb="2">
      <t>デンキ</t>
    </rPh>
    <rPh sb="2" eb="5">
      <t>ジギョウシャ</t>
    </rPh>
    <rPh sb="8" eb="10">
      <t>バイデン</t>
    </rPh>
    <rPh sb="10" eb="12">
      <t>ゴウケイ</t>
    </rPh>
    <phoneticPr fontId="8"/>
  </si>
  <si>
    <t>-</t>
    <phoneticPr fontId="1"/>
  </si>
  <si>
    <t>その他（　　　　　　　　　　　　　　）</t>
    <rPh sb="2" eb="3">
      <t>タ</t>
    </rPh>
    <phoneticPr fontId="1"/>
  </si>
  <si>
    <t>地熱</t>
    <rPh sb="0" eb="2">
      <t>チネツ</t>
    </rPh>
    <phoneticPr fontId="1"/>
  </si>
  <si>
    <t>温泉熱</t>
    <rPh sb="0" eb="3">
      <t>オンセンネツ</t>
    </rPh>
    <phoneticPr fontId="1"/>
  </si>
  <si>
    <t>太陽熱</t>
    <rPh sb="0" eb="3">
      <t>タイヨウネツ</t>
    </rPh>
    <phoneticPr fontId="1"/>
  </si>
  <si>
    <t>kl</t>
    <phoneticPr fontId="8"/>
  </si>
  <si>
    <t>t</t>
    <phoneticPr fontId="1"/>
  </si>
  <si>
    <t>自家発電</t>
    <rPh sb="0" eb="2">
      <t>ジカ</t>
    </rPh>
    <rPh sb="2" eb="4">
      <t>ハツデン</t>
    </rPh>
    <phoneticPr fontId="8"/>
  </si>
  <si>
    <t>化石燃料</t>
    <rPh sb="0" eb="2">
      <t>カセキ</t>
    </rPh>
    <rPh sb="2" eb="4">
      <t>ネンリョウ</t>
    </rPh>
    <phoneticPr fontId="8"/>
  </si>
  <si>
    <t>熱量小計（GJ）</t>
    <rPh sb="2" eb="3">
      <t>ショウ</t>
    </rPh>
    <phoneticPr fontId="8"/>
  </si>
  <si>
    <t>熱</t>
    <rPh sb="0" eb="1">
      <t>ネツ</t>
    </rPh>
    <phoneticPr fontId="8"/>
  </si>
  <si>
    <t>非化石燃料</t>
    <rPh sb="0" eb="3">
      <t>ヒカセキ</t>
    </rPh>
    <rPh sb="3" eb="5">
      <t>ネンリョウ</t>
    </rPh>
    <phoneticPr fontId="8"/>
  </si>
  <si>
    <t>-</t>
    <phoneticPr fontId="1"/>
  </si>
  <si>
    <t>CO₂量は，下の備考を参考にして算定してください。</t>
    <rPh sb="1" eb="3">
      <t>ハイシュツ</t>
    </rPh>
    <rPh sb="3" eb="5">
      <t>ケイスウ</t>
    </rPh>
    <rPh sb="6" eb="7">
      <t>シタ</t>
    </rPh>
    <rPh sb="8" eb="10">
      <t>ビコウ</t>
    </rPh>
    <rPh sb="11" eb="13">
      <t>サンコウ</t>
    </rPh>
    <phoneticPr fontId="8"/>
  </si>
  <si>
    <t>合計</t>
    <rPh sb="0" eb="2">
      <t>ゴウケイ</t>
    </rPh>
    <phoneticPr fontId="8"/>
  </si>
  <si>
    <t>※使用した化石燃料・非化石燃料・熱・電気の熱量合計</t>
    <rPh sb="1" eb="3">
      <t>シヨウ</t>
    </rPh>
    <rPh sb="5" eb="7">
      <t>カセキ</t>
    </rPh>
    <rPh sb="7" eb="9">
      <t>ネンリョウ</t>
    </rPh>
    <rPh sb="10" eb="13">
      <t>ヒカセキ</t>
    </rPh>
    <rPh sb="13" eb="15">
      <t>ネンリョウ</t>
    </rPh>
    <rPh sb="16" eb="17">
      <t>ネツ</t>
    </rPh>
    <rPh sb="18" eb="20">
      <t>デンキ</t>
    </rPh>
    <rPh sb="21" eb="23">
      <t>ネツリョウ</t>
    </rPh>
    <rPh sb="23" eb="25">
      <t>ゴウケイ</t>
    </rPh>
    <phoneticPr fontId="9"/>
  </si>
  <si>
    <t>事業者が県内設置する事業所（本社，工場，営業所，事務所，出張所，研究所，店舗，倉庫，福利厚生施設等）で使用した化石燃料，非化石燃料，熱，電気ごとの年度（4/1～3/31）の使用量を「①使用量」に記入してください。</t>
    <rPh sb="0" eb="3">
      <t>ジギョウシャ</t>
    </rPh>
    <rPh sb="6" eb="8">
      <t>セッチ</t>
    </rPh>
    <rPh sb="24" eb="27">
      <t>ジムショ</t>
    </rPh>
    <rPh sb="28" eb="31">
      <t>シュッチョウショ</t>
    </rPh>
    <rPh sb="32" eb="35">
      <t>ケンキュウジョ</t>
    </rPh>
    <rPh sb="39" eb="41">
      <t>ソウコ</t>
    </rPh>
    <rPh sb="42" eb="44">
      <t>フクリ</t>
    </rPh>
    <rPh sb="44" eb="46">
      <t>コウセイ</t>
    </rPh>
    <rPh sb="46" eb="48">
      <t>シセツ</t>
    </rPh>
    <rPh sb="55" eb="57">
      <t>カセキ</t>
    </rPh>
    <rPh sb="60" eb="63">
      <t>ヒカセキ</t>
    </rPh>
    <rPh sb="63" eb="65">
      <t>ネンリョウ</t>
    </rPh>
    <rPh sb="73" eb="75">
      <t>ネンド</t>
    </rPh>
    <phoneticPr fontId="8"/>
  </si>
  <si>
    <r>
      <t>電気のCO</t>
    </r>
    <r>
      <rPr>
        <vertAlign val="subscript"/>
        <sz val="10"/>
        <rFont val="ＭＳ Ｐゴシック"/>
        <family val="3"/>
        <charset val="128"/>
      </rPr>
      <t>２</t>
    </r>
    <r>
      <rPr>
        <sz val="10"/>
        <rFont val="ＭＳ Ｐゴシック"/>
        <family val="3"/>
        <charset val="128"/>
      </rPr>
      <t>量は，環境省のホームページで公開されている電気事業者別二酸化炭素排出係数の小売り電気事業者一覧に記載されている基礎排出係数を使用して算定してください。</t>
    </r>
    <r>
      <rPr>
        <u/>
        <sz val="10"/>
        <color indexed="10"/>
        <rFont val="ＭＳ Ｐゴシック"/>
        <family val="3"/>
        <charset val="128"/>
      </rPr>
      <t>（入力されている数値は九州電力(株)のものです。）</t>
    </r>
    <rPh sb="0" eb="2">
      <t>デンキ</t>
    </rPh>
    <rPh sb="6" eb="7">
      <t>リョウ</t>
    </rPh>
    <rPh sb="43" eb="45">
      <t>コウ</t>
    </rPh>
    <rPh sb="46" eb="48">
      <t>デンキ</t>
    </rPh>
    <rPh sb="48" eb="51">
      <t>ジギョウシャ</t>
    </rPh>
    <rPh sb="51" eb="53">
      <t>イチラン</t>
    </rPh>
    <rPh sb="54" eb="56">
      <t>キサイ</t>
    </rPh>
    <rPh sb="61" eb="63">
      <t>キソ</t>
    </rPh>
    <rPh sb="63" eb="65">
      <t>ハイシュツ</t>
    </rPh>
    <rPh sb="65" eb="67">
      <t>ケイスウ</t>
    </rPh>
    <rPh sb="72" eb="74">
      <t>サンテイ</t>
    </rPh>
    <rPh sb="82" eb="84">
      <t>ニュウリョク</t>
    </rPh>
    <rPh sb="89" eb="91">
      <t>スウチ</t>
    </rPh>
    <rPh sb="92" eb="94">
      <t>キュウシュウ</t>
    </rPh>
    <rPh sb="94" eb="96">
      <t>デンリョク</t>
    </rPh>
    <rPh sb="96" eb="99">
      <t>カブ</t>
    </rPh>
    <phoneticPr fontId="8"/>
  </si>
  <si>
    <t>上記以外の買電（　　　　　　　　　）</t>
    <rPh sb="0" eb="2">
      <t>ジョウキ</t>
    </rPh>
    <rPh sb="2" eb="4">
      <t>イガイ</t>
    </rPh>
    <rPh sb="5" eb="7">
      <t>バイデン</t>
    </rPh>
    <phoneticPr fontId="1"/>
  </si>
  <si>
    <r>
      <t>k</t>
    </r>
    <r>
      <rPr>
        <sz val="11"/>
        <rFont val="ＭＳ Ｐゴシック"/>
        <family val="3"/>
        <charset val="128"/>
        <scheme val="minor"/>
      </rPr>
      <t>l</t>
    </r>
    <phoneticPr fontId="8"/>
  </si>
  <si>
    <r>
      <rPr>
        <sz val="10"/>
        <rFont val="ＭＳ Ｐゴシック"/>
        <family val="3"/>
        <charset val="128"/>
        <scheme val="minor"/>
      </rPr>
      <t>電気事業者</t>
    </r>
    <r>
      <rPr>
        <vertAlign val="superscript"/>
        <sz val="11"/>
        <rFont val="ＭＳ Ｐゴシック"/>
        <family val="3"/>
        <charset val="128"/>
      </rPr>
      <t>*</t>
    </r>
    <r>
      <rPr>
        <sz val="11"/>
        <rFont val="ＭＳ Ｐゴシック"/>
        <family val="3"/>
        <charset val="128"/>
        <scheme val="minor"/>
      </rPr>
      <t>(        　　       )</t>
    </r>
    <rPh sb="0" eb="2">
      <t>デンキ</t>
    </rPh>
    <rPh sb="2" eb="5">
      <t>ジギョウシャ</t>
    </rPh>
    <phoneticPr fontId="8"/>
  </si>
  <si>
    <t>揮 発 油（ガソリン）</t>
    <rPh sb="0" eb="1">
      <t>キ</t>
    </rPh>
    <rPh sb="2" eb="3">
      <t>ハツ</t>
    </rPh>
    <rPh sb="4" eb="5">
      <t>アブラ</t>
    </rPh>
    <phoneticPr fontId="8"/>
  </si>
  <si>
    <t>都市ガス・熱のCO２量は，環境省のホームページで公開される事業者別の排出係数のうち基礎排出係数を用いて算定を行ってください。</t>
    <rPh sb="5" eb="6">
      <t>ネツ</t>
    </rPh>
    <rPh sb="29" eb="32">
      <t>ジギョウシャ</t>
    </rPh>
    <rPh sb="32" eb="33">
      <t>ベツ</t>
    </rPh>
    <rPh sb="34" eb="36">
      <t>ハイシュツ</t>
    </rPh>
    <rPh sb="36" eb="38">
      <t>ケイスウ</t>
    </rPh>
    <rPh sb="41" eb="43">
      <t>キソ</t>
    </rPh>
    <rPh sb="43" eb="45">
      <t>ハイシュツ</t>
    </rPh>
    <rPh sb="45" eb="47">
      <t>ケイスウ</t>
    </rPh>
    <rPh sb="48" eb="49">
      <t>モチ</t>
    </rPh>
    <rPh sb="51" eb="53">
      <t>サンテイ</t>
    </rPh>
    <phoneticPr fontId="8"/>
  </si>
  <si>
    <t>他者から購入した熱</t>
    <phoneticPr fontId="1"/>
  </si>
  <si>
    <t>その他使用した熱</t>
    <phoneticPr fontId="1"/>
  </si>
  <si>
    <t>太陽光</t>
    <rPh sb="0" eb="3">
      <t>タイヨウコウ</t>
    </rPh>
    <phoneticPr fontId="8"/>
  </si>
  <si>
    <t>その他（　　　　　　　　　　）</t>
    <rPh sb="2" eb="3">
      <t>タ</t>
    </rPh>
    <phoneticPr fontId="1"/>
  </si>
  <si>
    <t>他者から購入した熱</t>
    <rPh sb="0" eb="2">
      <t>タシャ</t>
    </rPh>
    <rPh sb="4" eb="6">
      <t>コウニュウ</t>
    </rPh>
    <rPh sb="8" eb="9">
      <t>ネツ</t>
    </rPh>
    <phoneticPr fontId="1"/>
  </si>
  <si>
    <t>その他使用した熱</t>
    <rPh sb="2" eb="3">
      <t>タ</t>
    </rPh>
    <rPh sb="3" eb="5">
      <t>シヨウ</t>
    </rPh>
    <rPh sb="7" eb="8">
      <t>ネツ</t>
    </rPh>
    <phoneticPr fontId="1"/>
  </si>
  <si>
    <t>太陽光</t>
    <rPh sb="0" eb="3">
      <t>タイヨウコウ</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</si>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</sst>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
    <numFmt numFmtId="178" formatCode="0.0"/>
    <numFmt numFmtId="179" formatCode="#,##0_);[Red]\(#,##0\)"/>
    <numFmt numFmtId="180" formatCode="#,###.0"/>
    <numFmt numFmtId="181" formatCode="#,###"/>
    <numFmt numFmtId="182" formatCode="0.0_ "/>
    <numFmt numFmtId="183" formatCode="#,##0.000;[Red]\-#,##0.000"/>
    <numFmt numFmtId="184" formatCode="0.0000"/>
    <numFmt numFmtId="185" formatCode="#,##0.0000"/>
  </numFmts>
  <fonts count="44"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0"/>
      <color rgb="FF000000"/>
      <name val="ＭＳ 明朝"/>
      <family val="1"/>
      <charset val="128"/>
    </font>
    <font>
      <sz val="10"/>
      <color theme="1"/>
      <name val="ＭＳ 明朝"/>
      <family val="1"/>
      <charset val="128"/>
    </font>
    <font>
      <sz val="11"/>
      <color theme="1"/>
      <name val="ＭＳ Ｐゴシック"/>
      <family val="2"/>
      <charset val="128"/>
      <scheme val="minor"/>
    </font>
    <font>
      <sz val="8"/>
      <color theme="1"/>
      <name val="ＭＳ 明朝"/>
      <family val="1"/>
      <charset val="128"/>
    </font>
    <font>
      <b/>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vertAlign val="superscript"/>
      <sz val="11"/>
      <name val="ＭＳ Ｐゴシック"/>
      <family val="3"/>
      <charset val="128"/>
    </font>
    <font>
      <sz val="14"/>
      <name val="ＭＳ Ｐゴシック"/>
      <family val="3"/>
      <charset val="128"/>
    </font>
    <font>
      <b/>
      <sz val="10"/>
      <name val="ＭＳ Ｐゴシック"/>
      <family val="3"/>
      <charset val="128"/>
    </font>
    <font>
      <sz val="11"/>
      <color rgb="FF000000"/>
      <name val="ＭＳ 明朝"/>
      <family val="1"/>
      <charset val="128"/>
    </font>
    <font>
      <b/>
      <sz val="12"/>
      <color theme="1"/>
      <name val="ＭＳ 明朝"/>
      <family val="1"/>
      <charset val="128"/>
    </font>
    <font>
      <sz val="9"/>
      <color theme="1"/>
      <name val="ＭＳ 明朝"/>
      <family val="1"/>
      <charset val="128"/>
    </font>
    <font>
      <vertAlign val="superscript"/>
      <sz val="9"/>
      <color theme="1"/>
      <name val="ＭＳ 明朝"/>
      <family val="1"/>
      <charset val="128"/>
    </font>
    <font>
      <sz val="12"/>
      <color theme="1"/>
      <name val="ＭＳ 明朝"/>
      <family val="1"/>
      <charset val="128"/>
    </font>
    <font>
      <sz val="12"/>
      <color rgb="FF000000"/>
      <name val="ＭＳ 明朝"/>
      <family val="1"/>
      <charset val="128"/>
    </font>
    <font>
      <sz val="10"/>
      <color theme="1"/>
      <name val="ＭＳ Ｐゴシック"/>
      <family val="3"/>
      <charset val="128"/>
      <scheme val="minor"/>
    </font>
    <font>
      <vertAlign val="subscript"/>
      <sz val="11"/>
      <color rgb="FF000000"/>
      <name val="ＭＳ 明朝"/>
      <family val="1"/>
      <charset val="128"/>
    </font>
    <font>
      <b/>
      <sz val="12"/>
      <color rgb="FF000000"/>
      <name val="ＭＳ 明朝"/>
      <family val="1"/>
      <charset val="128"/>
    </font>
    <font>
      <b/>
      <sz val="14"/>
      <color rgb="FF000000"/>
      <name val="ＭＳ 明朝"/>
      <family val="1"/>
      <charset val="128"/>
    </font>
    <font>
      <b/>
      <sz val="14"/>
      <color theme="1"/>
      <name val="ＭＳ 明朝"/>
      <family val="1"/>
      <charset val="128"/>
    </font>
    <font>
      <vertAlign val="superscript"/>
      <sz val="10"/>
      <name val="ＭＳ Ｐゴシック"/>
      <family val="3"/>
      <charset val="128"/>
    </font>
    <font>
      <sz val="11"/>
      <color rgb="FFFF0000"/>
      <name val="ＭＳ Ｐゴシック"/>
      <family val="3"/>
      <charset val="128"/>
      <scheme val="minor"/>
    </font>
    <font>
      <vertAlign val="subscript"/>
      <sz val="11"/>
      <color rgb="FFFF0000"/>
      <name val="ＭＳ Ｐゴシック"/>
      <family val="3"/>
      <charset val="128"/>
    </font>
    <font>
      <sz val="14"/>
      <color theme="1"/>
      <name val="ＭＳ Ｐゴシック"/>
      <family val="2"/>
      <charset val="128"/>
      <scheme val="minor"/>
    </font>
    <font>
      <sz val="11"/>
      <color indexed="10"/>
      <name val="ＭＳ Ｐゴシック"/>
      <family val="3"/>
      <charset val="128"/>
    </font>
    <font>
      <sz val="14"/>
      <color indexed="10"/>
      <name val="ＭＳ Ｐゴシック"/>
      <family val="3"/>
      <charset val="128"/>
    </font>
    <font>
      <vertAlign val="subscript"/>
      <sz val="11"/>
      <name val="ＭＳ Ｐゴシック"/>
      <family val="3"/>
      <charset val="128"/>
    </font>
    <font>
      <u/>
      <sz val="10"/>
      <color indexed="10"/>
      <name val="ＭＳ Ｐゴシック"/>
      <family val="3"/>
      <charset val="128"/>
    </font>
    <font>
      <vertAlign val="subscript"/>
      <sz val="10"/>
      <name val="ＭＳ Ｐゴシック"/>
      <family val="3"/>
      <charset val="128"/>
    </font>
    <font>
      <sz val="7"/>
      <color rgb="FF000000"/>
      <name val="ＭＳ 明朝"/>
      <family val="1"/>
      <charset val="128"/>
    </font>
    <font>
      <b/>
      <sz val="11"/>
      <color rgb="FFFF0000"/>
      <name val="ＭＳ Ｐゴシック"/>
      <family val="3"/>
      <charset val="128"/>
    </font>
    <font>
      <u/>
      <sz val="9"/>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s>
  <borders count="74">
    <border>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hair">
        <color rgb="FF000000"/>
      </left>
      <right style="double">
        <color rgb="FF000000"/>
      </right>
      <top style="thin">
        <color rgb="FF000000"/>
      </top>
      <bottom style="thin">
        <color rgb="FF000000"/>
      </bottom>
      <diagonal/>
    </border>
    <border diagonalUp="1">
      <left style="double">
        <color rgb="FF000000"/>
      </left>
      <right style="hair">
        <color rgb="FF000000"/>
      </right>
      <top style="thin">
        <color rgb="FF000000"/>
      </top>
      <bottom style="thin">
        <color rgb="FF000000"/>
      </bottom>
      <diagonal style="thin">
        <color rgb="FF000000"/>
      </diagonal>
    </border>
    <border>
      <left style="thin">
        <color rgb="FF000000"/>
      </left>
      <right style="double">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indexed="64"/>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diagonalUp="1">
      <left style="double">
        <color rgb="FF000000"/>
      </left>
      <right/>
      <top style="thin">
        <color rgb="FF000000"/>
      </top>
      <bottom style="thin">
        <color rgb="FF000000"/>
      </bottom>
      <diagonal style="thin">
        <color rgb="FF000000"/>
      </diagonal>
    </border>
    <border diagonalUp="1">
      <left style="hair">
        <color rgb="FF000000"/>
      </left>
      <right style="medium">
        <color rgb="FF000000"/>
      </right>
      <top style="thin">
        <color rgb="FF000000"/>
      </top>
      <bottom style="thin">
        <color rgb="FF000000"/>
      </bottom>
      <diagonal style="thin">
        <color rgb="FF000000"/>
      </diagonal>
    </border>
    <border>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95">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lignment vertical="center"/>
    </xf>
    <xf numFmtId="0" fontId="0" fillId="0" borderId="0" xfId="0"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7" fontId="12" fillId="0" borderId="13" xfId="0" applyNumberFormat="1" applyFont="1" applyBorder="1" applyAlignment="1">
      <alignment vertical="center" shrinkToFit="1"/>
    </xf>
    <xf numFmtId="176" fontId="12" fillId="0" borderId="13" xfId="1" applyNumberFormat="1" applyFont="1" applyBorder="1" applyAlignment="1">
      <alignment vertical="center" shrinkToFit="1"/>
    </xf>
    <xf numFmtId="177" fontId="12" fillId="0" borderId="13" xfId="0" applyNumberFormat="1" applyFont="1" applyFill="1" applyBorder="1" applyAlignment="1" applyProtection="1">
      <alignment vertical="center" shrinkToFit="1"/>
      <protection locked="0"/>
    </xf>
    <xf numFmtId="177" fontId="12" fillId="0" borderId="13" xfId="0" applyNumberFormat="1" applyFont="1" applyFill="1" applyBorder="1" applyAlignment="1">
      <alignment vertical="center" shrinkToFit="1"/>
    </xf>
    <xf numFmtId="176" fontId="14" fillId="0" borderId="13" xfId="0" applyNumberFormat="1" applyFont="1" applyBorder="1" applyAlignment="1">
      <alignment horizontal="right" vertical="center" shrinkToFit="1"/>
    </xf>
    <xf numFmtId="0" fontId="14" fillId="0" borderId="13" xfId="0" applyFont="1" applyBorder="1" applyAlignment="1">
      <alignment horizontal="right" vertical="center" shrinkToFit="1"/>
    </xf>
    <xf numFmtId="0" fontId="14" fillId="0" borderId="13" xfId="0" applyFont="1" applyFill="1" applyBorder="1" applyAlignment="1">
      <alignment horizontal="center" vertical="center" shrinkToFit="1"/>
    </xf>
    <xf numFmtId="176" fontId="12" fillId="0" borderId="13" xfId="1" applyNumberFormat="1" applyFont="1" applyBorder="1" applyAlignment="1">
      <alignment horizontal="center" vertical="center" shrinkToFit="1"/>
    </xf>
    <xf numFmtId="176" fontId="14" fillId="0" borderId="13" xfId="1" applyNumberFormat="1" applyFont="1" applyBorder="1" applyAlignment="1">
      <alignment vertical="center" shrinkToFit="1"/>
    </xf>
    <xf numFmtId="0" fontId="14" fillId="0" borderId="14" xfId="0" applyFont="1" applyBorder="1" applyAlignment="1">
      <alignment horizontal="right" vertical="center" shrinkToFit="1"/>
    </xf>
    <xf numFmtId="176" fontId="14" fillId="0" borderId="14" xfId="1" applyNumberFormat="1" applyFont="1" applyBorder="1" applyAlignment="1">
      <alignment vertical="center" shrinkToFit="1"/>
    </xf>
    <xf numFmtId="0" fontId="14" fillId="0" borderId="5" xfId="0" applyFont="1" applyBorder="1" applyAlignment="1">
      <alignment vertical="center" shrinkToFit="1"/>
    </xf>
    <xf numFmtId="0" fontId="12" fillId="0" borderId="0" xfId="0" applyFont="1" applyFill="1">
      <alignment vertical="center"/>
    </xf>
    <xf numFmtId="0" fontId="12" fillId="0" borderId="0" xfId="0" applyFont="1">
      <alignment vertical="center"/>
    </xf>
    <xf numFmtId="0" fontId="12" fillId="0" borderId="6" xfId="0" applyFont="1" applyFill="1" applyBorder="1">
      <alignment vertical="center"/>
    </xf>
    <xf numFmtId="0" fontId="12" fillId="0" borderId="6" xfId="0" applyFont="1" applyBorder="1">
      <alignment vertical="center"/>
    </xf>
    <xf numFmtId="0" fontId="12" fillId="0" borderId="7" xfId="0" applyFont="1" applyBorder="1">
      <alignment vertical="center"/>
    </xf>
    <xf numFmtId="0" fontId="12" fillId="0" borderId="0" xfId="0" applyFont="1" applyFill="1" applyBorder="1">
      <alignment vertical="center"/>
    </xf>
    <xf numFmtId="0" fontId="12" fillId="0" borderId="0" xfId="0" applyFont="1" applyBorder="1">
      <alignment vertical="center"/>
    </xf>
    <xf numFmtId="0" fontId="12" fillId="0" borderId="9" xfId="0" applyFont="1" applyBorder="1">
      <alignment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2" fillId="0" borderId="0" xfId="0" applyFont="1" applyBorder="1" applyAlignment="1">
      <alignment horizontal="left" vertical="center" indent="1"/>
    </xf>
    <xf numFmtId="0" fontId="3" fillId="0" borderId="0" xfId="0" applyFont="1" applyBorder="1" applyAlignment="1">
      <alignment vertical="center" wrapText="1"/>
    </xf>
    <xf numFmtId="0" fontId="20" fillId="0" borderId="0" xfId="0" applyFont="1" applyAlignment="1">
      <alignment horizontal="justify" vertical="center"/>
    </xf>
    <xf numFmtId="0" fontId="20" fillId="0" borderId="0" xfId="0" applyFont="1">
      <alignment vertical="center"/>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vertical="center"/>
    </xf>
    <xf numFmtId="0" fontId="0" fillId="0" borderId="10" xfId="0" applyBorder="1" applyAlignment="1">
      <alignment vertical="center"/>
    </xf>
    <xf numFmtId="0" fontId="20" fillId="0" borderId="0" xfId="0" applyFont="1" applyBorder="1" applyAlignment="1">
      <alignment horizontal="distributed" vertical="center" wrapText="1"/>
    </xf>
    <xf numFmtId="0" fontId="20" fillId="0" borderId="0" xfId="0" applyFont="1" applyBorder="1" applyAlignment="1">
      <alignment horizontal="right" vertical="center" wrapText="1"/>
    </xf>
    <xf numFmtId="0" fontId="20" fillId="0" borderId="4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2" xfId="0" applyFont="1" applyBorder="1" applyAlignment="1">
      <alignment horizontal="center" vertical="center" wrapText="1"/>
    </xf>
    <xf numFmtId="0" fontId="23" fillId="0" borderId="0" xfId="0" applyFont="1" applyAlignment="1">
      <alignment horizontal="center" vertical="center"/>
    </xf>
    <xf numFmtId="0" fontId="20" fillId="0" borderId="34" xfId="0" applyFont="1" applyBorder="1" applyAlignment="1">
      <alignment horizontal="distributed" vertical="center" wrapText="1"/>
    </xf>
    <xf numFmtId="0" fontId="4" fillId="0" borderId="43" xfId="0" applyFont="1" applyBorder="1" applyAlignment="1">
      <alignment horizontal="center" vertical="center" wrapText="1"/>
    </xf>
    <xf numFmtId="0" fontId="20" fillId="0" borderId="0" xfId="0" applyFont="1" applyBorder="1" applyAlignment="1">
      <alignment vertical="center" wrapText="1"/>
    </xf>
    <xf numFmtId="0" fontId="20" fillId="0" borderId="55"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6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176" fontId="12" fillId="0" borderId="13" xfId="1" applyNumberFormat="1" applyFont="1" applyFill="1" applyBorder="1" applyAlignment="1">
      <alignment horizontal="right" vertical="center" shrinkToFit="1"/>
    </xf>
    <xf numFmtId="179" fontId="22" fillId="0" borderId="42" xfId="0" applyNumberFormat="1" applyFont="1" applyBorder="1" applyAlignment="1">
      <alignment horizontal="right" vertical="center" shrinkToFit="1"/>
    </xf>
    <xf numFmtId="179" fontId="22" fillId="0" borderId="44" xfId="0" applyNumberFormat="1" applyFont="1" applyBorder="1" applyAlignment="1">
      <alignment horizontal="right" vertical="center" shrinkToFit="1"/>
    </xf>
    <xf numFmtId="179" fontId="22" fillId="0" borderId="45" xfId="0" applyNumberFormat="1" applyFont="1" applyBorder="1" applyAlignment="1">
      <alignment horizontal="right" vertical="center" shrinkToFit="1"/>
    </xf>
    <xf numFmtId="179" fontId="19" fillId="0" borderId="44" xfId="0" applyNumberFormat="1" applyFont="1" applyBorder="1" applyAlignment="1">
      <alignment horizontal="right" vertical="center" shrinkToFit="1"/>
    </xf>
    <xf numFmtId="0" fontId="32"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8" fillId="0" borderId="36" xfId="0" applyFont="1" applyBorder="1" applyAlignment="1">
      <alignment horizontal="center" vertical="center" wrapText="1"/>
    </xf>
    <xf numFmtId="0" fontId="18" fillId="2" borderId="28" xfId="0" applyFont="1" applyFill="1" applyBorder="1" applyAlignment="1">
      <alignment horizontal="center" vertical="center" wrapText="1"/>
    </xf>
    <xf numFmtId="0" fontId="18" fillId="2" borderId="28" xfId="0" applyFont="1" applyFill="1" applyBorder="1" applyAlignment="1">
      <alignment vertical="center" wrapText="1"/>
    </xf>
    <xf numFmtId="0" fontId="18" fillId="2" borderId="61" xfId="0" applyFont="1" applyFill="1" applyBorder="1" applyAlignment="1">
      <alignment vertical="center" wrapText="1"/>
    </xf>
    <xf numFmtId="0" fontId="18" fillId="0" borderId="37" xfId="0" applyFont="1" applyBorder="1" applyAlignment="1">
      <alignment vertical="center" wrapText="1"/>
    </xf>
    <xf numFmtId="0" fontId="3" fillId="2" borderId="31" xfId="0" applyFont="1" applyFill="1" applyBorder="1" applyAlignment="1">
      <alignment horizontal="center" vertical="center" wrapText="1"/>
    </xf>
    <xf numFmtId="0" fontId="3" fillId="0" borderId="31" xfId="0" applyFont="1" applyFill="1" applyBorder="1" applyAlignment="1">
      <alignment vertical="center" wrapText="1"/>
    </xf>
    <xf numFmtId="0" fontId="18" fillId="0" borderId="35" xfId="0" applyFont="1" applyBorder="1" applyAlignment="1">
      <alignment horizontal="center" vertical="center" wrapText="1"/>
    </xf>
    <xf numFmtId="179" fontId="22" fillId="3" borderId="29" xfId="0" applyNumberFormat="1" applyFont="1" applyFill="1" applyBorder="1" applyAlignment="1">
      <alignment horizontal="right" vertical="center" shrinkToFit="1"/>
    </xf>
    <xf numFmtId="0" fontId="19" fillId="3" borderId="29" xfId="0" applyFont="1" applyFill="1" applyBorder="1" applyAlignment="1">
      <alignment vertical="center" wrapText="1"/>
    </xf>
    <xf numFmtId="0" fontId="19" fillId="3" borderId="59" xfId="0" applyFont="1" applyFill="1" applyBorder="1" applyAlignment="1">
      <alignment vertical="center" wrapText="1"/>
    </xf>
    <xf numFmtId="179" fontId="22" fillId="3" borderId="55" xfId="0" applyNumberFormat="1" applyFont="1" applyFill="1" applyBorder="1" applyAlignment="1">
      <alignment horizontal="right" vertical="center" shrinkToFit="1"/>
    </xf>
    <xf numFmtId="0" fontId="16" fillId="4" borderId="11" xfId="0" applyFont="1" applyFill="1" applyBorder="1" applyAlignment="1">
      <alignment vertical="center"/>
    </xf>
    <xf numFmtId="0" fontId="4" fillId="4" borderId="35" xfId="0" applyFont="1" applyFill="1" applyBorder="1" applyAlignment="1">
      <alignment horizontal="center" vertical="center"/>
    </xf>
    <xf numFmtId="0" fontId="4" fillId="4" borderId="2" xfId="0" applyFont="1" applyFill="1" applyBorder="1">
      <alignment vertical="center"/>
    </xf>
    <xf numFmtId="0" fontId="4" fillId="4" borderId="38" xfId="0" applyFont="1" applyFill="1" applyBorder="1">
      <alignment vertical="center"/>
    </xf>
    <xf numFmtId="0" fontId="23" fillId="5" borderId="29" xfId="0" applyFont="1" applyFill="1" applyBorder="1" applyAlignment="1">
      <alignment horizontal="right" vertical="center" wrapText="1"/>
    </xf>
    <xf numFmtId="0" fontId="18" fillId="0" borderId="39" xfId="0" applyFont="1" applyBorder="1" applyAlignment="1">
      <alignment horizontal="distributed" vertical="center" wrapText="1"/>
    </xf>
    <xf numFmtId="0" fontId="18" fillId="0" borderId="40" xfId="0" applyFont="1" applyBorder="1" applyAlignment="1">
      <alignment horizontal="distributed" vertical="center" wrapText="1"/>
    </xf>
    <xf numFmtId="0" fontId="18" fillId="0" borderId="30" xfId="0" applyFont="1" applyFill="1" applyBorder="1" applyAlignment="1">
      <alignment horizontal="center" vertical="center" wrapText="1"/>
    </xf>
    <xf numFmtId="0" fontId="18" fillId="0" borderId="30" xfId="0" applyFont="1" applyFill="1" applyBorder="1" applyAlignment="1">
      <alignment vertical="center" wrapText="1"/>
    </xf>
    <xf numFmtId="0" fontId="38" fillId="2" borderId="65" xfId="0" applyFont="1" applyFill="1" applyBorder="1" applyAlignment="1">
      <alignment horizontal="center" vertical="center" wrapText="1"/>
    </xf>
    <xf numFmtId="0" fontId="23" fillId="5" borderId="3"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2" fillId="2" borderId="65" xfId="0" applyFont="1" applyFill="1" applyBorder="1" applyAlignment="1">
      <alignment horizontal="center" vertical="center" wrapText="1"/>
    </xf>
    <xf numFmtId="0" fontId="38" fillId="2" borderId="3" xfId="0" applyFont="1" applyFill="1" applyBorder="1" applyAlignment="1">
      <alignment horizontal="right" vertical="center" wrapText="1"/>
    </xf>
    <xf numFmtId="0" fontId="38" fillId="0" borderId="65" xfId="0" applyFont="1" applyFill="1" applyBorder="1" applyAlignment="1">
      <alignment horizontal="center" vertical="center" wrapText="1"/>
    </xf>
    <xf numFmtId="0" fontId="3" fillId="0" borderId="3" xfId="0" applyFont="1" applyFill="1" applyBorder="1" applyAlignment="1">
      <alignment horizontal="right" vertical="center" wrapText="1"/>
    </xf>
    <xf numFmtId="0" fontId="2" fillId="0" borderId="65" xfId="0" applyFont="1" applyFill="1" applyBorder="1" applyAlignment="1">
      <alignment horizontal="center" vertical="center" wrapText="1"/>
    </xf>
    <xf numFmtId="0" fontId="38" fillId="5" borderId="3" xfId="0" applyFont="1" applyFill="1" applyBorder="1" applyAlignment="1">
      <alignment vertical="center" wrapText="1"/>
    </xf>
    <xf numFmtId="0" fontId="38" fillId="0" borderId="3" xfId="0" applyFont="1" applyFill="1" applyBorder="1" applyAlignment="1">
      <alignment horizontal="right" vertical="center" wrapText="1"/>
    </xf>
    <xf numFmtId="0" fontId="2" fillId="2" borderId="67" xfId="0" applyFont="1" applyFill="1" applyBorder="1" applyAlignment="1">
      <alignment vertical="center" wrapText="1"/>
    </xf>
    <xf numFmtId="0" fontId="2" fillId="0" borderId="67" xfId="0" applyFont="1" applyFill="1" applyBorder="1" applyAlignment="1">
      <alignment vertical="center" wrapText="1"/>
    </xf>
    <xf numFmtId="0" fontId="18" fillId="4" borderId="63" xfId="0" applyFont="1" applyFill="1" applyBorder="1" applyAlignment="1">
      <alignment horizontal="right" vertical="center" wrapText="1"/>
    </xf>
    <xf numFmtId="0" fontId="4" fillId="4" borderId="38" xfId="0" applyFont="1" applyFill="1" applyBorder="1" applyAlignment="1">
      <alignment horizontal="center" vertical="center"/>
    </xf>
    <xf numFmtId="0" fontId="4" fillId="4" borderId="37" xfId="0" applyFont="1" applyFill="1" applyBorder="1" applyAlignment="1">
      <alignment horizontal="center" vertical="center"/>
    </xf>
    <xf numFmtId="0" fontId="18" fillId="0" borderId="68" xfId="0" applyFont="1" applyBorder="1" applyAlignment="1">
      <alignment horizontal="distributed" vertical="center" wrapText="1"/>
    </xf>
    <xf numFmtId="0" fontId="4" fillId="0" borderId="0" xfId="0" applyFont="1" applyAlignment="1">
      <alignment horizontal="left"/>
    </xf>
    <xf numFmtId="0" fontId="18" fillId="0" borderId="0" xfId="0" applyFont="1" applyAlignment="1">
      <alignment horizontal="left"/>
    </xf>
    <xf numFmtId="0" fontId="23" fillId="0" borderId="0" xfId="0" applyFont="1" applyAlignment="1">
      <alignment horizontal="left" vertical="top"/>
    </xf>
    <xf numFmtId="0" fontId="4" fillId="0" borderId="0" xfId="0" applyFont="1" applyAlignment="1">
      <alignment horizontal="left" vertical="top"/>
    </xf>
    <xf numFmtId="0" fontId="39" fillId="0" borderId="13" xfId="0" applyFont="1" applyBorder="1" applyAlignment="1">
      <alignment vertical="center" shrinkToFit="1"/>
    </xf>
    <xf numFmtId="0" fontId="41" fillId="2" borderId="13" xfId="0" applyFont="1" applyFill="1" applyBorder="1" applyAlignment="1">
      <alignment vertical="center" shrinkToFit="1"/>
    </xf>
    <xf numFmtId="0" fontId="20" fillId="0" borderId="33" xfId="0" applyFont="1" applyBorder="1" applyAlignment="1">
      <alignment horizontal="distributed" vertical="center" wrapText="1" indent="1"/>
    </xf>
    <xf numFmtId="176" fontId="12" fillId="0" borderId="13" xfId="1" applyNumberFormat="1" applyFont="1" applyFill="1" applyBorder="1" applyAlignment="1">
      <alignment horizontal="center" vertical="center" shrinkToFit="1"/>
    </xf>
    <xf numFmtId="0" fontId="12" fillId="0" borderId="4" xfId="0" applyFont="1" applyBorder="1" applyAlignment="1">
      <alignment horizontal="center" vertical="center" shrinkToFit="1"/>
    </xf>
    <xf numFmtId="49" fontId="10" fillId="0" borderId="6"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0" fillId="0" borderId="11" xfId="0" applyBorder="1" applyAlignment="1">
      <alignment vertical="center"/>
    </xf>
    <xf numFmtId="177" fontId="14" fillId="0" borderId="13" xfId="0" applyNumberFormat="1" applyFont="1" applyFill="1" applyBorder="1" applyAlignment="1">
      <alignment vertical="center" shrinkToFit="1"/>
    </xf>
    <xf numFmtId="0" fontId="14" fillId="0" borderId="0" xfId="0" applyFont="1" applyBorder="1" applyAlignment="1">
      <alignment horizontal="right" vertical="center" shrinkToFit="1"/>
    </xf>
    <xf numFmtId="0" fontId="12" fillId="0" borderId="13" xfId="0" applyFont="1" applyFill="1" applyBorder="1" applyAlignment="1">
      <alignment horizontal="center" vertical="center" shrinkToFit="1"/>
    </xf>
    <xf numFmtId="179" fontId="22" fillId="2" borderId="45" xfId="0" applyNumberFormat="1" applyFont="1" applyFill="1" applyBorder="1" applyAlignment="1">
      <alignment horizontal="right" vertical="center" shrinkToFit="1"/>
    </xf>
    <xf numFmtId="179" fontId="22" fillId="2" borderId="70" xfId="0" applyNumberFormat="1" applyFont="1" applyFill="1" applyBorder="1" applyAlignment="1">
      <alignment horizontal="right" vertical="center" shrinkToFit="1"/>
    </xf>
    <xf numFmtId="179" fontId="22" fillId="2" borderId="71" xfId="0" applyNumberFormat="1" applyFont="1" applyFill="1" applyBorder="1" applyAlignment="1">
      <alignment horizontal="right" vertical="center" shrinkToFit="1"/>
    </xf>
    <xf numFmtId="0" fontId="12" fillId="0" borderId="13" xfId="0" applyFont="1" applyBorder="1" applyAlignment="1">
      <alignment vertical="center" shrinkToFit="1"/>
    </xf>
    <xf numFmtId="184" fontId="12" fillId="0" borderId="13" xfId="0" applyNumberFormat="1" applyFont="1" applyBorder="1" applyAlignment="1">
      <alignment vertical="center" shrinkToFit="1"/>
    </xf>
    <xf numFmtId="178" fontId="12" fillId="0" borderId="13" xfId="0" applyNumberFormat="1" applyFont="1" applyBorder="1" applyAlignment="1">
      <alignment vertical="center" shrinkToFit="1"/>
    </xf>
    <xf numFmtId="0" fontId="42" fillId="0" borderId="4" xfId="0" applyFont="1" applyBorder="1" applyAlignment="1">
      <alignment horizontal="center" vertical="center" shrinkToFit="1"/>
    </xf>
    <xf numFmtId="2" fontId="42" fillId="2" borderId="1" xfId="0" applyNumberFormat="1" applyFont="1" applyFill="1" applyBorder="1" applyAlignment="1">
      <alignment horizontal="right" vertical="center"/>
    </xf>
    <xf numFmtId="0" fontId="12" fillId="0" borderId="13" xfId="0" applyFont="1" applyFill="1" applyBorder="1" applyAlignment="1">
      <alignment vertical="center" shrinkToFit="1"/>
    </xf>
    <xf numFmtId="178" fontId="12" fillId="0" borderId="13" xfId="0" applyNumberFormat="1" applyFont="1" applyFill="1" applyBorder="1" applyAlignment="1">
      <alignment vertical="center" shrinkToFit="1"/>
    </xf>
    <xf numFmtId="185" fontId="12" fillId="0" borderId="13" xfId="0" applyNumberFormat="1" applyFont="1" applyBorder="1" applyAlignment="1">
      <alignment vertical="center" shrinkToFit="1"/>
    </xf>
    <xf numFmtId="0" fontId="42" fillId="0" borderId="15" xfId="0" applyFont="1" applyBorder="1" applyAlignment="1">
      <alignment horizontal="center" vertical="center" textRotation="255"/>
    </xf>
    <xf numFmtId="0" fontId="42" fillId="0" borderId="15" xfId="0" applyFont="1" applyFill="1" applyBorder="1" applyAlignment="1">
      <alignment horizontal="center" vertical="center" shrinkToFit="1"/>
    </xf>
    <xf numFmtId="0" fontId="12" fillId="0" borderId="13" xfId="0" applyFont="1" applyFill="1" applyBorder="1" applyAlignment="1">
      <alignment horizontal="right" vertical="center" shrinkToFit="1"/>
    </xf>
    <xf numFmtId="176" fontId="14" fillId="6" borderId="2" xfId="1" applyNumberFormat="1" applyFont="1" applyFill="1" applyBorder="1" applyAlignment="1">
      <alignment vertical="center" shrinkToFit="1"/>
    </xf>
    <xf numFmtId="0" fontId="39" fillId="0" borderId="13" xfId="0" applyFont="1" applyFill="1" applyBorder="1" applyAlignment="1">
      <alignment vertical="center" shrinkToFit="1"/>
    </xf>
    <xf numFmtId="176" fontId="12" fillId="3" borderId="13" xfId="1" applyNumberFormat="1" applyFont="1" applyFill="1" applyBorder="1" applyAlignment="1">
      <alignment horizontal="right" vertical="center" shrinkToFit="1"/>
    </xf>
    <xf numFmtId="0" fontId="12" fillId="3" borderId="4" xfId="0" applyFont="1" applyFill="1" applyBorder="1" applyAlignment="1">
      <alignment horizontal="center" vertical="center" shrinkToFit="1"/>
    </xf>
    <xf numFmtId="0" fontId="14" fillId="3" borderId="13" xfId="0" applyFont="1" applyFill="1" applyBorder="1" applyAlignment="1">
      <alignment vertical="center" shrinkToFit="1"/>
    </xf>
    <xf numFmtId="0" fontId="12" fillId="3" borderId="13" xfId="0" applyFont="1" applyFill="1" applyBorder="1" applyAlignment="1">
      <alignment vertical="center" shrinkToFit="1"/>
    </xf>
    <xf numFmtId="176" fontId="42" fillId="3" borderId="13" xfId="1" applyNumberFormat="1" applyFont="1" applyFill="1" applyBorder="1" applyAlignment="1">
      <alignment horizontal="right" vertical="center" shrinkToFit="1"/>
    </xf>
    <xf numFmtId="176" fontId="12" fillId="3" borderId="13" xfId="1" applyNumberFormat="1" applyFont="1" applyFill="1" applyBorder="1" applyAlignment="1">
      <alignment vertical="center" shrinkToFit="1"/>
    </xf>
    <xf numFmtId="176" fontId="12" fillId="3" borderId="13" xfId="1" applyNumberFormat="1" applyFont="1" applyFill="1" applyBorder="1" applyAlignment="1">
      <alignment horizontal="center" vertical="center" shrinkToFit="1"/>
    </xf>
    <xf numFmtId="0" fontId="39" fillId="3" borderId="13" xfId="0" applyFont="1" applyFill="1" applyBorder="1" applyAlignment="1">
      <alignment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42" fillId="0" borderId="14"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20" fillId="0" borderId="31" xfId="0" applyFont="1" applyBorder="1" applyAlignment="1">
      <alignment horizontal="distributed" vertical="center" wrapText="1"/>
    </xf>
    <xf numFmtId="0" fontId="20" fillId="0" borderId="29" xfId="0" applyFont="1" applyBorder="1" applyAlignment="1">
      <alignment horizontal="center" vertical="center" wrapText="1"/>
    </xf>
    <xf numFmtId="0" fontId="20" fillId="0" borderId="46" xfId="0" applyFont="1" applyBorder="1" applyAlignment="1">
      <alignment horizontal="center" vertical="center" wrapText="1"/>
    </xf>
    <xf numFmtId="0" fontId="0" fillId="0" borderId="10" xfId="0" applyBorder="1" applyAlignment="1">
      <alignment horizontal="center" vertical="center" textRotation="255"/>
    </xf>
    <xf numFmtId="0" fontId="12" fillId="3" borderId="7"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0" fillId="0" borderId="0" xfId="0" applyBorder="1" applyAlignment="1">
      <alignment horizontal="center" vertical="center" textRotation="255"/>
    </xf>
    <xf numFmtId="0" fontId="42" fillId="0" borderId="0"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0" fillId="0" borderId="11" xfId="0" applyBorder="1" applyAlignment="1">
      <alignment horizontal="center" vertical="center" textRotation="255"/>
    </xf>
    <xf numFmtId="0" fontId="20" fillId="0" borderId="41" xfId="0" applyFont="1" applyBorder="1" applyAlignment="1">
      <alignment horizontal="distributed" vertical="center" wrapText="1" indent="1"/>
    </xf>
    <xf numFmtId="0" fontId="20" fillId="0" borderId="40" xfId="0" applyFont="1" applyBorder="1" applyAlignment="1">
      <alignment horizontal="distributed" vertical="center" wrapText="1"/>
    </xf>
    <xf numFmtId="0" fontId="20" fillId="0" borderId="10" xfId="0" applyFont="1" applyBorder="1" applyAlignment="1">
      <alignment horizontal="center" vertical="center" textRotation="255" wrapText="1"/>
    </xf>
    <xf numFmtId="0" fontId="20" fillId="0" borderId="12" xfId="0" applyFont="1" applyBorder="1" applyAlignment="1">
      <alignment vertical="center" wrapText="1"/>
    </xf>
    <xf numFmtId="0" fontId="20" fillId="0" borderId="73" xfId="0" applyFont="1" applyBorder="1" applyAlignment="1">
      <alignment horizontal="center" vertical="center" wrapText="1"/>
    </xf>
    <xf numFmtId="0" fontId="27" fillId="0" borderId="0" xfId="0" applyFont="1" applyAlignment="1">
      <alignment horizontal="center" vertical="center"/>
    </xf>
    <xf numFmtId="0" fontId="4" fillId="4" borderId="0" xfId="0" applyFont="1" applyFill="1" applyAlignment="1">
      <alignment horizontal="center" vertical="center"/>
    </xf>
    <xf numFmtId="0" fontId="22" fillId="0" borderId="0" xfId="0" applyFont="1" applyAlignment="1">
      <alignment horizontal="center" vertical="center"/>
    </xf>
    <xf numFmtId="0" fontId="4" fillId="4" borderId="0" xfId="0" applyFont="1" applyFill="1" applyAlignment="1">
      <alignment horizontal="left" vertical="center"/>
    </xf>
    <xf numFmtId="0" fontId="3" fillId="0" borderId="0" xfId="0" applyFont="1" applyAlignment="1">
      <alignment horizontal="left" vertical="center" wrapText="1"/>
    </xf>
    <xf numFmtId="0" fontId="3" fillId="4" borderId="3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18" fillId="0" borderId="40"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27"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4" borderId="64" xfId="0" applyFont="1" applyFill="1" applyBorder="1" applyAlignment="1">
      <alignment horizontal="right" vertical="center" wrapText="1"/>
    </xf>
    <xf numFmtId="0" fontId="18" fillId="2" borderId="28" xfId="0" applyFont="1" applyFill="1" applyBorder="1" applyAlignment="1">
      <alignment horizontal="center" vertical="center" wrapText="1"/>
    </xf>
    <xf numFmtId="0" fontId="18" fillId="0" borderId="35" xfId="0" applyFont="1" applyBorder="1" applyAlignment="1">
      <alignment horizontal="left" vertical="center" wrapText="1"/>
    </xf>
    <xf numFmtId="0" fontId="18" fillId="0" borderId="38" xfId="0" applyFont="1" applyBorder="1" applyAlignment="1">
      <alignment horizontal="left" vertical="center" wrapText="1"/>
    </xf>
    <xf numFmtId="0" fontId="18" fillId="0" borderId="37" xfId="0"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2" fontId="26" fillId="0" borderId="67" xfId="0" applyNumberFormat="1" applyFont="1" applyBorder="1" applyAlignment="1">
      <alignment horizontal="right" vertical="center" wrapText="1"/>
    </xf>
    <xf numFmtId="2" fontId="26" fillId="0" borderId="29" xfId="0" applyNumberFormat="1" applyFont="1" applyBorder="1" applyAlignment="1">
      <alignment horizontal="right" vertical="center" wrapText="1"/>
    </xf>
    <xf numFmtId="0" fontId="18" fillId="2" borderId="64" xfId="0" applyFont="1" applyFill="1" applyBorder="1" applyAlignment="1">
      <alignment horizontal="center" vertical="center" wrapText="1"/>
    </xf>
    <xf numFmtId="0" fontId="18" fillId="0" borderId="36" xfId="0" applyFont="1" applyBorder="1" applyAlignment="1">
      <alignment horizontal="center" vertical="center" wrapText="1"/>
    </xf>
    <xf numFmtId="0" fontId="18" fillId="0" borderId="7" xfId="0" applyFont="1" applyBorder="1" applyAlignment="1">
      <alignment horizontal="center" vertical="center" wrapText="1"/>
    </xf>
    <xf numFmtId="180" fontId="26" fillId="4" borderId="2" xfId="0" applyNumberFormat="1" applyFont="1" applyFill="1" applyBorder="1" applyAlignment="1">
      <alignment horizontal="right" vertical="center" wrapText="1"/>
    </xf>
    <xf numFmtId="180" fontId="26" fillId="4" borderId="3" xfId="0" applyNumberFormat="1" applyFont="1" applyFill="1" applyBorder="1" applyAlignment="1">
      <alignment horizontal="right" vertical="center" wrapText="1"/>
    </xf>
    <xf numFmtId="0" fontId="18" fillId="0" borderId="6" xfId="0" applyFont="1" applyBorder="1" applyAlignment="1">
      <alignment horizontal="center" vertical="center" wrapText="1"/>
    </xf>
    <xf numFmtId="178" fontId="26" fillId="0" borderId="67" xfId="0" applyNumberFormat="1" applyFont="1" applyBorder="1" applyAlignment="1">
      <alignment horizontal="right" vertical="center" wrapText="1"/>
    </xf>
    <xf numFmtId="178" fontId="26" fillId="0" borderId="29" xfId="0" applyNumberFormat="1" applyFont="1" applyBorder="1" applyAlignment="1">
      <alignment horizontal="right" vertical="center" wrapText="1"/>
    </xf>
    <xf numFmtId="178" fontId="26" fillId="4" borderId="36" xfId="0" applyNumberFormat="1" applyFont="1" applyFill="1" applyBorder="1" applyAlignment="1">
      <alignment horizontal="right" vertical="center" wrapText="1"/>
    </xf>
    <xf numFmtId="178" fontId="26" fillId="4" borderId="29" xfId="0" applyNumberFormat="1" applyFont="1" applyFill="1" applyBorder="1" applyAlignment="1">
      <alignment horizontal="right" vertical="center" wrapText="1"/>
    </xf>
    <xf numFmtId="0" fontId="26" fillId="4" borderId="36" xfId="0" applyFont="1" applyFill="1" applyBorder="1" applyAlignment="1">
      <alignment horizontal="right" vertical="center" wrapText="1"/>
    </xf>
    <xf numFmtId="0" fontId="26" fillId="4" borderId="29" xfId="0" applyFont="1" applyFill="1" applyBorder="1" applyAlignment="1">
      <alignment horizontal="right" vertical="center" wrapText="1"/>
    </xf>
    <xf numFmtId="0" fontId="18" fillId="0" borderId="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0" xfId="0" applyFont="1" applyBorder="1" applyAlignment="1">
      <alignment horizontal="center"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18" fillId="0" borderId="41" xfId="0" applyFont="1" applyBorder="1" applyAlignment="1">
      <alignment horizontal="left" vertical="center" wrapText="1"/>
    </xf>
    <xf numFmtId="0" fontId="3" fillId="4" borderId="3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33" xfId="0" applyFont="1" applyFill="1" applyBorder="1" applyAlignment="1">
      <alignment horizontal="left" vertical="top" wrapText="1"/>
    </xf>
    <xf numFmtId="0" fontId="18" fillId="0" borderId="3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18"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6" xfId="0" applyFont="1" applyBorder="1" applyAlignment="1">
      <alignment horizontal="center" vertical="center" wrapText="1"/>
    </xf>
    <xf numFmtId="181" fontId="2"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181" fontId="2" fillId="5" borderId="4" xfId="0" applyNumberFormat="1" applyFont="1" applyFill="1" applyBorder="1" applyAlignment="1">
      <alignment horizontal="center" vertical="center" wrapText="1"/>
    </xf>
    <xf numFmtId="181" fontId="27" fillId="0" borderId="62" xfId="0" applyNumberFormat="1" applyFont="1" applyFill="1" applyBorder="1" applyAlignment="1">
      <alignment horizontal="right" vertical="center" wrapText="1"/>
    </xf>
    <xf numFmtId="181" fontId="27" fillId="0" borderId="11" xfId="0" applyNumberFormat="1" applyFont="1" applyFill="1" applyBorder="1" applyAlignment="1">
      <alignment horizontal="right" vertical="center" wrapText="1"/>
    </xf>
    <xf numFmtId="181" fontId="27" fillId="0" borderId="64" xfId="0" applyNumberFormat="1" applyFont="1" applyFill="1" applyBorder="1" applyAlignment="1">
      <alignment horizontal="right" vertical="center" wrapText="1"/>
    </xf>
    <xf numFmtId="182" fontId="23" fillId="0" borderId="2" xfId="0" applyNumberFormat="1" applyFont="1" applyFill="1" applyBorder="1" applyAlignment="1">
      <alignment horizontal="center" vertical="center" wrapText="1"/>
    </xf>
    <xf numFmtId="182" fontId="23" fillId="0" borderId="3" xfId="0" applyNumberFormat="1" applyFont="1" applyFill="1" applyBorder="1" applyAlignment="1">
      <alignment horizontal="center" vertical="center" wrapText="1"/>
    </xf>
    <xf numFmtId="182" fontId="23" fillId="0" borderId="4" xfId="0" applyNumberFormat="1" applyFont="1" applyFill="1" applyBorder="1" applyAlignment="1">
      <alignment horizontal="center" vertical="center" wrapText="1"/>
    </xf>
    <xf numFmtId="178" fontId="26" fillId="0" borderId="2" xfId="0" applyNumberFormat="1" applyFont="1" applyFill="1" applyBorder="1" applyAlignment="1">
      <alignment horizontal="right" vertical="center" wrapText="1"/>
    </xf>
    <xf numFmtId="178" fontId="26" fillId="0" borderId="3" xfId="0" applyNumberFormat="1" applyFont="1" applyFill="1" applyBorder="1" applyAlignment="1">
      <alignment horizontal="right" vertical="center" wrapText="1"/>
    </xf>
    <xf numFmtId="178" fontId="23" fillId="0" borderId="3" xfId="0" applyNumberFormat="1" applyFont="1" applyBorder="1" applyAlignment="1">
      <alignment horizontal="center" vertical="center" wrapText="1"/>
    </xf>
    <xf numFmtId="178" fontId="23" fillId="0" borderId="4" xfId="0" applyNumberFormat="1" applyFont="1" applyBorder="1" applyAlignment="1">
      <alignment horizontal="center" vertical="center" wrapText="1"/>
    </xf>
    <xf numFmtId="0" fontId="18" fillId="5" borderId="3" xfId="0" applyFont="1" applyFill="1" applyBorder="1" applyAlignment="1">
      <alignment horizontal="center" vertical="center" wrapText="1"/>
    </xf>
    <xf numFmtId="0" fontId="18" fillId="5" borderId="69" xfId="0" applyFont="1" applyFill="1" applyBorder="1" applyAlignment="1">
      <alignment horizontal="center" vertical="center" wrapText="1"/>
    </xf>
    <xf numFmtId="0" fontId="18" fillId="0" borderId="62" xfId="0"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182" fontId="26" fillId="0" borderId="65" xfId="0" applyNumberFormat="1" applyFont="1" applyFill="1" applyBorder="1" applyAlignment="1">
      <alignment horizontal="right" vertical="center" wrapText="1"/>
    </xf>
    <xf numFmtId="182" fontId="26" fillId="0" borderId="3" xfId="0" applyNumberFormat="1" applyFont="1" applyFill="1" applyBorder="1" applyAlignment="1">
      <alignment horizontal="right" vertical="center" wrapText="1"/>
    </xf>
    <xf numFmtId="0" fontId="18" fillId="0" borderId="6" xfId="0" applyFont="1" applyBorder="1" applyAlignment="1">
      <alignment horizontal="right" vertical="center" wrapText="1"/>
    </xf>
    <xf numFmtId="0" fontId="18" fillId="0" borderId="7" xfId="0" applyFont="1" applyBorder="1" applyAlignment="1">
      <alignment horizontal="right" vertical="center" wrapText="1"/>
    </xf>
    <xf numFmtId="180" fontId="26" fillId="0" borderId="2" xfId="0" applyNumberFormat="1" applyFont="1" applyBorder="1" applyAlignment="1">
      <alignment horizontal="right" vertical="center" wrapText="1"/>
    </xf>
    <xf numFmtId="180" fontId="26" fillId="0" borderId="3" xfId="0" applyNumberFormat="1" applyFont="1" applyBorder="1" applyAlignment="1">
      <alignment horizontal="right" vertical="center" wrapText="1"/>
    </xf>
    <xf numFmtId="0" fontId="18" fillId="0" borderId="3" xfId="0" applyFont="1" applyBorder="1" applyAlignment="1">
      <alignment horizontal="right" vertical="center" wrapText="1"/>
    </xf>
    <xf numFmtId="0" fontId="18" fillId="0" borderId="4" xfId="0" applyFont="1" applyBorder="1" applyAlignment="1">
      <alignment horizontal="right"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3" xfId="0" applyFont="1" applyBorder="1" applyAlignment="1">
      <alignment horizontal="center" vertical="center" textRotation="255" wrapText="1"/>
    </xf>
    <xf numFmtId="0" fontId="20" fillId="0" borderId="2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51" xfId="0" applyFont="1" applyBorder="1" applyAlignment="1">
      <alignment horizontal="distributed" vertical="center" wrapText="1"/>
    </xf>
    <xf numFmtId="0" fontId="20" fillId="0" borderId="29" xfId="0" applyFont="1" applyBorder="1" applyAlignment="1">
      <alignment horizontal="distributed" vertical="center" wrapText="1"/>
    </xf>
    <xf numFmtId="0" fontId="20" fillId="0" borderId="31" xfId="0" applyFont="1" applyBorder="1" applyAlignment="1">
      <alignment horizontal="distributed" vertical="center" wrapText="1"/>
    </xf>
    <xf numFmtId="0" fontId="4" fillId="4" borderId="29" xfId="0" applyFont="1" applyFill="1" applyBorder="1" applyAlignment="1">
      <alignment horizontal="justify" vertical="center" wrapText="1"/>
    </xf>
    <xf numFmtId="0" fontId="4" fillId="4" borderId="52" xfId="0" applyFont="1" applyFill="1" applyBorder="1" applyAlignment="1">
      <alignment horizontal="justify" vertical="center" wrapText="1"/>
    </xf>
    <xf numFmtId="0" fontId="4" fillId="0" borderId="0" xfId="0" applyFont="1" applyAlignment="1">
      <alignment horizontal="left" vertical="center"/>
    </xf>
    <xf numFmtId="0" fontId="28" fillId="0" borderId="0" xfId="0" applyFont="1" applyBorder="1" applyAlignment="1">
      <alignment horizontal="center" vertical="center"/>
    </xf>
    <xf numFmtId="0" fontId="20" fillId="0" borderId="47" xfId="0" applyFont="1" applyBorder="1" applyAlignment="1">
      <alignment horizontal="distributed" vertical="center" wrapText="1"/>
    </xf>
    <xf numFmtId="0" fontId="20" fillId="0" borderId="48" xfId="0" applyFont="1" applyBorder="1" applyAlignment="1">
      <alignment horizontal="distributed" vertical="center" wrapText="1"/>
    </xf>
    <xf numFmtId="0" fontId="20" fillId="0" borderId="49" xfId="0" applyFont="1" applyBorder="1" applyAlignment="1">
      <alignment horizontal="distributed" vertical="center" wrapText="1"/>
    </xf>
    <xf numFmtId="0" fontId="20" fillId="4" borderId="48" xfId="0" applyFont="1" applyFill="1" applyBorder="1" applyAlignment="1">
      <alignment horizontal="center" vertical="center" wrapText="1"/>
    </xf>
    <xf numFmtId="0" fontId="20" fillId="4" borderId="50" xfId="0" applyFont="1" applyFill="1" applyBorder="1" applyAlignment="1">
      <alignment horizontal="center" vertical="center" wrapText="1"/>
    </xf>
    <xf numFmtId="49" fontId="20" fillId="4" borderId="29" xfId="0" applyNumberFormat="1" applyFont="1" applyFill="1" applyBorder="1" applyAlignment="1">
      <alignment horizontal="center" vertical="center" wrapText="1"/>
    </xf>
    <xf numFmtId="49" fontId="20" fillId="4" borderId="52" xfId="0" applyNumberFormat="1"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20" fillId="0" borderId="56" xfId="0" applyFont="1" applyBorder="1" applyAlignment="1">
      <alignment horizontal="distributed" vertical="center" wrapText="1" indent="1"/>
    </xf>
    <xf numFmtId="0" fontId="20" fillId="0" borderId="57" xfId="0" applyFont="1" applyBorder="1" applyAlignment="1">
      <alignment horizontal="distributed" vertical="center" wrapText="1" indent="1"/>
    </xf>
    <xf numFmtId="0" fontId="20" fillId="0" borderId="58" xfId="0" applyFont="1" applyBorder="1" applyAlignment="1">
      <alignment horizontal="distributed" vertical="center" wrapText="1" indent="2"/>
    </xf>
    <xf numFmtId="0" fontId="20" fillId="0" borderId="59" xfId="0" applyFont="1" applyBorder="1" applyAlignment="1">
      <alignment horizontal="distributed" vertical="center" wrapText="1" indent="2"/>
    </xf>
    <xf numFmtId="0" fontId="20" fillId="0" borderId="54" xfId="0" applyFont="1" applyBorder="1" applyAlignment="1">
      <alignment horizontal="distributed" vertical="center" wrapText="1" indent="1"/>
    </xf>
    <xf numFmtId="0" fontId="20" fillId="0" borderId="34" xfId="0" applyFont="1" applyBorder="1" applyAlignment="1">
      <alignment horizontal="distributed" vertical="center" wrapText="1" indent="1"/>
    </xf>
    <xf numFmtId="0" fontId="20" fillId="0" borderId="36" xfId="0" applyFont="1" applyBorder="1" applyAlignment="1">
      <alignment horizontal="distributed" vertical="center" wrapText="1" indent="2"/>
    </xf>
    <xf numFmtId="0" fontId="20" fillId="0" borderId="29" xfId="0" applyFont="1" applyBorder="1" applyAlignment="1">
      <alignment horizontal="distributed" vertical="center" wrapText="1" indent="2"/>
    </xf>
    <xf numFmtId="0" fontId="20" fillId="0" borderId="54"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20" fillId="0" borderId="53" xfId="0" applyFont="1" applyBorder="1" applyAlignment="1">
      <alignment horizontal="distributed" vertical="center" wrapText="1"/>
    </xf>
    <xf numFmtId="0" fontId="20" fillId="0" borderId="27" xfId="0" applyFont="1" applyBorder="1" applyAlignment="1">
      <alignment horizontal="distributed" vertical="center" wrapText="1"/>
    </xf>
    <xf numFmtId="0" fontId="20" fillId="0" borderId="30" xfId="0" applyFont="1" applyBorder="1" applyAlignment="1">
      <alignment horizontal="distributed" vertical="center" wrapText="1"/>
    </xf>
    <xf numFmtId="0" fontId="4" fillId="0" borderId="36" xfId="0" applyFont="1" applyBorder="1" applyAlignment="1">
      <alignment horizontal="distributed" vertical="center" wrapText="1" indent="2"/>
    </xf>
    <xf numFmtId="0" fontId="4" fillId="0" borderId="29" xfId="0" applyFont="1" applyBorder="1" applyAlignment="1">
      <alignment horizontal="distributed" vertical="center" wrapText="1" indent="2"/>
    </xf>
    <xf numFmtId="0" fontId="4" fillId="0" borderId="37" xfId="0" applyFont="1" applyBorder="1" applyAlignment="1">
      <alignment horizontal="distributed" vertical="center" wrapText="1" indent="2"/>
    </xf>
    <xf numFmtId="0" fontId="4" fillId="0" borderId="28" xfId="0" applyFont="1" applyBorder="1" applyAlignment="1">
      <alignment horizontal="distributed" vertical="center" wrapText="1" indent="2"/>
    </xf>
    <xf numFmtId="0" fontId="4" fillId="4" borderId="29"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20" fillId="0" borderId="27" xfId="0" applyFont="1" applyBorder="1" applyAlignment="1">
      <alignment horizontal="distributed" vertical="center" wrapText="1" indent="1"/>
    </xf>
    <xf numFmtId="0" fontId="20" fillId="0" borderId="29" xfId="0" applyFont="1" applyBorder="1" applyAlignment="1">
      <alignment horizontal="distributed" vertical="center" wrapText="1" indent="1"/>
    </xf>
    <xf numFmtId="0" fontId="20" fillId="0" borderId="31" xfId="0" applyFont="1" applyBorder="1" applyAlignment="1">
      <alignment horizontal="distributed" vertical="center" wrapText="1" indent="1"/>
    </xf>
    <xf numFmtId="0" fontId="20" fillId="0" borderId="3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0" xfId="0" applyFont="1" applyAlignment="1">
      <alignment vertical="center"/>
    </xf>
    <xf numFmtId="0" fontId="20" fillId="0" borderId="4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52" xfId="0" applyFont="1" applyBorder="1" applyAlignment="1">
      <alignment horizontal="center" vertical="center" wrapText="1"/>
    </xf>
    <xf numFmtId="0" fontId="6"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14"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0" xfId="0" applyFont="1" applyBorder="1" applyAlignment="1">
      <alignment horizontal="distributed" vertical="center" wrapText="1" indent="1"/>
    </xf>
    <xf numFmtId="0" fontId="20" fillId="0" borderId="28" xfId="0" applyFont="1" applyBorder="1" applyAlignment="1">
      <alignment horizontal="distributed" vertical="center" wrapText="1" indent="1"/>
    </xf>
    <xf numFmtId="0" fontId="20" fillId="0" borderId="28"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7" xfId="0" applyFont="1" applyBorder="1" applyAlignment="1">
      <alignment horizontal="center" vertical="center" wrapText="1"/>
    </xf>
    <xf numFmtId="0" fontId="12" fillId="0" borderId="13" xfId="0" applyFont="1" applyFill="1" applyBorder="1" applyAlignment="1">
      <alignment horizontal="center" vertical="center"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42" fillId="0" borderId="14"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2" fillId="0" borderId="4" xfId="0" applyFont="1" applyBorder="1" applyAlignment="1">
      <alignment horizontal="center" vertical="center" shrinkToFit="1"/>
    </xf>
    <xf numFmtId="0" fontId="42" fillId="0" borderId="13" xfId="0" applyFont="1" applyBorder="1" applyAlignment="1">
      <alignment horizontal="center" vertical="center" shrinkToFit="1"/>
    </xf>
    <xf numFmtId="0" fontId="0" fillId="0" borderId="15" xfId="0" applyBorder="1" applyAlignment="1">
      <alignment horizontal="center" vertical="center" textRotation="255" shrinkToFit="1"/>
    </xf>
    <xf numFmtId="0" fontId="12" fillId="0" borderId="13" xfId="0" applyFont="1" applyBorder="1" applyAlignment="1">
      <alignment horizontal="center" vertical="center" shrinkToFit="1"/>
    </xf>
    <xf numFmtId="0" fontId="12" fillId="0" borderId="13" xfId="0" applyFont="1" applyBorder="1" applyAlignment="1">
      <alignment horizontal="center" vertical="center" wrapText="1" shrinkToFit="1"/>
    </xf>
    <xf numFmtId="0" fontId="16" fillId="4" borderId="11" xfId="0" applyFont="1" applyFill="1" applyBorder="1" applyAlignment="1">
      <alignment horizontal="center" vertical="center"/>
    </xf>
    <xf numFmtId="0" fontId="7" fillId="0" borderId="0" xfId="0" applyFont="1" applyAlignment="1">
      <alignment horizontal="center" vertical="center"/>
    </xf>
    <xf numFmtId="0" fontId="24"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13" xfId="0" applyFont="1" applyBorder="1" applyAlignment="1">
      <alignment horizontal="center" vertical="center" wrapText="1"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176" fontId="14" fillId="0" borderId="13" xfId="1" applyNumberFormat="1" applyFont="1" applyBorder="1" applyAlignment="1">
      <alignment horizontal="right" vertical="center" shrinkToFit="1"/>
    </xf>
    <xf numFmtId="0" fontId="12" fillId="0" borderId="14" xfId="0" applyFont="1" applyBorder="1" applyAlignment="1">
      <alignment horizontal="center" vertical="center" shrinkToFit="1"/>
    </xf>
    <xf numFmtId="183" fontId="14" fillId="6" borderId="19" xfId="1" applyNumberFormat="1" applyFont="1" applyFill="1" applyBorder="1" applyAlignment="1">
      <alignment vertical="center" shrinkToFit="1"/>
    </xf>
    <xf numFmtId="183" fontId="14" fillId="6" borderId="25" xfId="1" applyNumberFormat="1" applyFont="1" applyFill="1" applyBorder="1" applyAlignment="1">
      <alignment vertical="center" shrinkToFit="1"/>
    </xf>
    <xf numFmtId="183" fontId="14" fillId="6" borderId="22" xfId="1" applyNumberFormat="1" applyFont="1" applyFill="1" applyBorder="1" applyAlignment="1">
      <alignment vertical="center" shrinkToFit="1"/>
    </xf>
    <xf numFmtId="0" fontId="14" fillId="0" borderId="14" xfId="0" applyFont="1" applyBorder="1" applyAlignment="1">
      <alignment vertical="center" shrinkToFit="1"/>
    </xf>
    <xf numFmtId="0" fontId="17" fillId="0" borderId="17" xfId="0" applyFont="1" applyBorder="1" applyAlignment="1">
      <alignment horizontal="left" vertical="center" wrapText="1" shrinkToFit="1"/>
    </xf>
    <xf numFmtId="0" fontId="17" fillId="0" borderId="18"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1" xfId="0" applyFont="1" applyBorder="1" applyAlignment="1">
      <alignment horizontal="left" vertical="center" shrinkToFit="1"/>
    </xf>
    <xf numFmtId="38" fontId="14" fillId="6" borderId="19" xfId="1" applyFont="1" applyFill="1" applyBorder="1" applyAlignment="1">
      <alignment vertical="center" shrinkToFit="1"/>
    </xf>
    <xf numFmtId="38" fontId="14" fillId="6" borderId="22" xfId="1" applyFont="1" applyFill="1" applyBorder="1" applyAlignment="1">
      <alignment vertical="center" shrinkToFit="1"/>
    </xf>
    <xf numFmtId="176" fontId="14" fillId="0" borderId="5" xfId="1" applyNumberFormat="1" applyFont="1" applyBorder="1" applyAlignment="1">
      <alignment horizontal="center" vertical="center" shrinkToFit="1"/>
    </xf>
    <xf numFmtId="176" fontId="14" fillId="0" borderId="6" xfId="1" applyNumberFormat="1" applyFont="1" applyBorder="1" applyAlignment="1">
      <alignment horizontal="center" vertical="center" shrinkToFit="1"/>
    </xf>
    <xf numFmtId="176" fontId="14" fillId="0" borderId="8" xfId="1" applyNumberFormat="1" applyFont="1" applyBorder="1" applyAlignment="1">
      <alignment horizontal="center" vertical="center" shrinkToFit="1"/>
    </xf>
    <xf numFmtId="176" fontId="14" fillId="0" borderId="0" xfId="1" applyNumberFormat="1" applyFont="1" applyBorder="1" applyAlignment="1">
      <alignment horizontal="center" vertical="center" shrinkToFit="1"/>
    </xf>
    <xf numFmtId="176" fontId="14" fillId="0" borderId="10" xfId="1" applyNumberFormat="1" applyFont="1" applyBorder="1" applyAlignment="1">
      <alignment horizontal="center" vertical="center" shrinkToFit="1"/>
    </xf>
    <xf numFmtId="176" fontId="14" fillId="0" borderId="11" xfId="1" applyNumberFormat="1" applyFont="1" applyBorder="1" applyAlignment="1">
      <alignment horizontal="center" vertical="center" shrinkToFit="1"/>
    </xf>
    <xf numFmtId="0" fontId="14" fillId="0" borderId="23" xfId="0" applyFont="1" applyBorder="1" applyAlignment="1">
      <alignment horizontal="right" vertical="center" shrinkToFit="1"/>
    </xf>
    <xf numFmtId="0" fontId="14" fillId="0" borderId="24" xfId="0" applyFont="1" applyBorder="1" applyAlignment="1">
      <alignment horizontal="right" vertical="center" shrinkToFit="1"/>
    </xf>
    <xf numFmtId="0" fontId="14" fillId="0" borderId="26" xfId="0" applyFont="1" applyBorder="1" applyAlignment="1">
      <alignment horizontal="right" vertical="center" shrinkToFit="1"/>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176" fontId="14" fillId="0" borderId="13" xfId="1" applyNumberFormat="1" applyFont="1" applyBorder="1" applyAlignment="1">
      <alignment horizontal="center" vertical="center" shrinkToFit="1"/>
    </xf>
    <xf numFmtId="0" fontId="0" fillId="0" borderId="13" xfId="0" applyBorder="1" applyAlignment="1">
      <alignment horizontal="center" vertical="center" textRotation="255"/>
    </xf>
    <xf numFmtId="0" fontId="42" fillId="0" borderId="7" xfId="0" applyFont="1" applyFill="1" applyBorder="1" applyAlignment="1">
      <alignment horizontal="center" vertical="center" shrinkToFit="1"/>
    </xf>
    <xf numFmtId="0" fontId="12" fillId="0" borderId="4" xfId="0" applyFont="1" applyBorder="1" applyAlignment="1">
      <alignment horizontal="center" vertical="center" shrinkToFit="1"/>
    </xf>
    <xf numFmtId="176" fontId="14" fillId="0" borderId="12" xfId="1" applyNumberFormat="1" applyFont="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176" fontId="14" fillId="0" borderId="2" xfId="1" applyNumberFormat="1" applyFont="1" applyBorder="1" applyAlignment="1">
      <alignment horizontal="center" vertical="center" shrinkToFit="1"/>
    </xf>
    <xf numFmtId="176" fontId="14" fillId="0" borderId="3" xfId="1" applyNumberFormat="1" applyFont="1" applyBorder="1" applyAlignment="1">
      <alignment horizontal="center" vertical="center" shrinkToFit="1"/>
    </xf>
    <xf numFmtId="176" fontId="14" fillId="0" borderId="4" xfId="1"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9</xdr:row>
          <xdr:rowOff>31750</xdr:rowOff>
        </xdr:from>
        <xdr:to>
          <xdr:col>2</xdr:col>
          <xdr:colOff>488950</xdr:colOff>
          <xdr:row>9</xdr:row>
          <xdr:rowOff>260350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31750</xdr:rowOff>
        </xdr:from>
        <xdr:to>
          <xdr:col>2</xdr:col>
          <xdr:colOff>488950</xdr:colOff>
          <xdr:row>10</xdr:row>
          <xdr:rowOff>260350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31750</xdr:rowOff>
        </xdr:from>
        <xdr:to>
          <xdr:col>2</xdr:col>
          <xdr:colOff>488950</xdr:colOff>
          <xdr:row>11</xdr:row>
          <xdr:rowOff>260350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31750</xdr:rowOff>
        </xdr:from>
        <xdr:to>
          <xdr:col>2</xdr:col>
          <xdr:colOff>488950</xdr:colOff>
          <xdr:row>12</xdr:row>
          <xdr:rowOff>260350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31750</xdr:rowOff>
        </xdr:from>
        <xdr:to>
          <xdr:col>4</xdr:col>
          <xdr:colOff>0</xdr:colOff>
          <xdr:row>16</xdr:row>
          <xdr:rowOff>260350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31750</xdr:rowOff>
        </xdr:from>
        <xdr:to>
          <xdr:col>4</xdr:col>
          <xdr:colOff>0</xdr:colOff>
          <xdr:row>17</xdr:row>
          <xdr:rowOff>260350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0</xdr:rowOff>
        </xdr:from>
        <xdr:to>
          <xdr:col>5</xdr:col>
          <xdr:colOff>406400</xdr:colOff>
          <xdr:row>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508000</xdr:colOff>
          <xdr:row>8</xdr:row>
          <xdr:rowOff>241300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0</xdr:rowOff>
        </xdr:from>
        <xdr:to>
          <xdr:col>10</xdr:col>
          <xdr:colOff>431800</xdr:colOff>
          <xdr:row>8</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12700</xdr:rowOff>
        </xdr:from>
        <xdr:to>
          <xdr:col>5</xdr:col>
          <xdr:colOff>406400</xdr:colOff>
          <xdr:row>7</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0</xdr:rowOff>
        </xdr:from>
        <xdr:to>
          <xdr:col>5</xdr:col>
          <xdr:colOff>349250</xdr:colOff>
          <xdr:row>5</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5</xdr:col>
          <xdr:colOff>355600</xdr:colOff>
          <xdr:row>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0</xdr:rowOff>
        </xdr:from>
        <xdr:to>
          <xdr:col>5</xdr:col>
          <xdr:colOff>355600</xdr:colOff>
          <xdr:row>7</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4</xdr:row>
          <xdr:rowOff>0</xdr:rowOff>
        </xdr:from>
        <xdr:to>
          <xdr:col>6</xdr:col>
          <xdr:colOff>698500</xdr:colOff>
          <xdr:row>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6350</xdr:rowOff>
        </xdr:from>
        <xdr:to>
          <xdr:col>8</xdr:col>
          <xdr:colOff>158750</xdr:colOff>
          <xdr:row>5</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xdr:row>
          <xdr:rowOff>19050</xdr:rowOff>
        </xdr:from>
        <xdr:to>
          <xdr:col>6</xdr:col>
          <xdr:colOff>711200</xdr:colOff>
          <xdr:row>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xdr:row>
          <xdr:rowOff>12700</xdr:rowOff>
        </xdr:from>
        <xdr:to>
          <xdr:col>8</xdr:col>
          <xdr:colOff>114300</xdr:colOff>
          <xdr:row>6</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971550</xdr:colOff>
          <xdr:row>4</xdr:row>
          <xdr:rowOff>0</xdr:rowOff>
        </xdr:from>
        <xdr:to>
          <xdr:col>10</xdr:col>
          <xdr:colOff>215900</xdr:colOff>
          <xdr:row>4</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965200</xdr:colOff>
          <xdr:row>5</xdr:row>
          <xdr:rowOff>19050</xdr:rowOff>
        </xdr:from>
        <xdr:to>
          <xdr:col>10</xdr:col>
          <xdr:colOff>260350</xdr:colOff>
          <xdr:row>6</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xdr:row>
          <xdr:rowOff>19050</xdr:rowOff>
        </xdr:from>
        <xdr:to>
          <xdr:col>8</xdr:col>
          <xdr:colOff>501650</xdr:colOff>
          <xdr:row>7</xdr:row>
          <xdr:rowOff>241300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35"/>
  <sheetViews>
    <sheetView tabSelected="1" zoomScale="85" zoomScaleNormal="85" workbookViewId="0">
      <selection activeCell="L5" sqref="L5:U5"/>
    </sheetView>
  </sheetViews>
  <sheetFormatPr defaultColWidth="9" defaultRowHeight="20.25" customHeight="1" x14ac:dyDescent="0.2"/>
  <cols>
    <col min="1" max="1" width="0.453125" style="3" customWidth="1"/>
    <col min="2" max="2" width="13.36328125" style="3" customWidth="1"/>
    <col min="3" max="3" width="13" style="3" customWidth="1"/>
    <col min="4" max="4" width="6.36328125" style="3" customWidth="1"/>
    <col min="5" max="5" width="5.6328125" style="3" customWidth="1"/>
    <col min="6" max="6" width="4.6328125" style="3" customWidth="1"/>
    <col min="7" max="8" width="5.6328125" style="3" customWidth="1"/>
    <col min="9" max="9" width="2.7265625" style="3" customWidth="1"/>
    <col min="10" max="10" width="6.08984375" style="3" customWidth="1"/>
    <col min="11" max="11" width="5.6328125" style="3" customWidth="1"/>
    <col min="12" max="12" width="4.6328125" style="3" customWidth="1"/>
    <col min="13" max="14" width="5.6328125" style="3" customWidth="1"/>
    <col min="15" max="15" width="2.36328125" style="3" customWidth="1"/>
    <col min="16" max="16" width="6.36328125" style="3" customWidth="1"/>
    <col min="17" max="17" width="5.6328125" style="3" customWidth="1"/>
    <col min="18" max="18" width="4.6328125" style="3" customWidth="1"/>
    <col min="19" max="20" width="5.6328125" style="3" customWidth="1"/>
    <col min="21" max="21" width="2.7265625" style="3" customWidth="1"/>
    <col min="22" max="16384" width="9" style="3"/>
  </cols>
  <sheetData>
    <row r="1" spans="2:22" ht="12" x14ac:dyDescent="0.2">
      <c r="B1" s="1" t="s">
        <v>0</v>
      </c>
      <c r="C1" s="60"/>
      <c r="D1" s="60"/>
      <c r="E1" s="60"/>
      <c r="F1" s="60"/>
      <c r="G1" s="60"/>
      <c r="H1" s="60"/>
      <c r="I1" s="60"/>
      <c r="J1" s="60"/>
      <c r="K1" s="60"/>
      <c r="L1" s="60"/>
      <c r="M1" s="60"/>
      <c r="N1" s="60"/>
      <c r="O1" s="60"/>
      <c r="P1" s="60"/>
      <c r="Q1" s="60"/>
      <c r="R1" s="60"/>
      <c r="S1" s="60"/>
      <c r="T1" s="60"/>
      <c r="U1" s="60"/>
    </row>
    <row r="2" spans="2:22" ht="16.5" x14ac:dyDescent="0.2">
      <c r="B2" s="163" t="s">
        <v>12</v>
      </c>
      <c r="C2" s="163"/>
      <c r="D2" s="163"/>
      <c r="E2" s="163"/>
      <c r="F2" s="163"/>
      <c r="G2" s="163"/>
      <c r="H2" s="163"/>
      <c r="I2" s="163"/>
      <c r="J2" s="163"/>
      <c r="K2" s="163"/>
      <c r="L2" s="163"/>
      <c r="M2" s="163"/>
      <c r="N2" s="163"/>
      <c r="O2" s="163"/>
      <c r="P2" s="163"/>
      <c r="Q2" s="163"/>
      <c r="R2" s="163"/>
      <c r="S2" s="163"/>
      <c r="T2" s="163"/>
      <c r="U2" s="163"/>
    </row>
    <row r="3" spans="2:22" ht="30.75" customHeight="1" x14ac:dyDescent="0.2">
      <c r="B3" s="1"/>
      <c r="C3" s="60"/>
      <c r="D3" s="60"/>
      <c r="E3" s="60"/>
      <c r="F3" s="60"/>
      <c r="G3" s="60"/>
      <c r="H3" s="60"/>
      <c r="I3" s="60"/>
      <c r="J3" s="60"/>
      <c r="K3" s="60"/>
      <c r="L3" s="60"/>
      <c r="M3" s="60"/>
      <c r="N3" s="60"/>
      <c r="O3" s="60"/>
      <c r="P3" s="60"/>
      <c r="Q3" s="164" t="s">
        <v>10</v>
      </c>
      <c r="R3" s="164"/>
      <c r="S3" s="164"/>
      <c r="T3" s="164"/>
      <c r="U3" s="164"/>
    </row>
    <row r="4" spans="2:22" ht="22.5" customHeight="1" x14ac:dyDescent="0.2">
      <c r="B4" s="100" t="s">
        <v>1</v>
      </c>
      <c r="C4" s="101"/>
      <c r="D4" s="60"/>
      <c r="E4" s="60"/>
      <c r="F4" s="60"/>
      <c r="G4" s="60"/>
      <c r="H4" s="60"/>
      <c r="I4" s="60"/>
      <c r="J4" s="60"/>
      <c r="K4" s="60"/>
      <c r="L4" s="60"/>
      <c r="M4" s="60"/>
      <c r="N4" s="60"/>
      <c r="O4" s="60"/>
      <c r="P4" s="60"/>
      <c r="Q4" s="60"/>
      <c r="R4" s="60"/>
      <c r="S4" s="60"/>
      <c r="T4" s="60"/>
      <c r="U4" s="60"/>
    </row>
    <row r="5" spans="2:22" ht="29.25" customHeight="1" x14ac:dyDescent="0.2">
      <c r="B5" s="1"/>
      <c r="C5" s="60"/>
      <c r="D5" s="60"/>
      <c r="E5" s="60"/>
      <c r="F5" s="60"/>
      <c r="G5" s="60"/>
      <c r="H5" s="165" t="s">
        <v>14</v>
      </c>
      <c r="I5" s="165"/>
      <c r="J5" s="165"/>
      <c r="K5" s="51" t="s">
        <v>13</v>
      </c>
      <c r="L5" s="166"/>
      <c r="M5" s="166"/>
      <c r="N5" s="166"/>
      <c r="O5" s="166"/>
      <c r="P5" s="166"/>
      <c r="Q5" s="166"/>
      <c r="R5" s="166"/>
      <c r="S5" s="166"/>
      <c r="T5" s="166"/>
      <c r="U5" s="166"/>
    </row>
    <row r="6" spans="2:22" ht="29.25" customHeight="1" x14ac:dyDescent="0.2">
      <c r="B6" s="1"/>
      <c r="C6" s="60"/>
      <c r="D6" s="60"/>
      <c r="E6" s="60"/>
      <c r="F6" s="60"/>
      <c r="G6" s="60"/>
      <c r="H6" s="60"/>
      <c r="I6" s="52"/>
      <c r="J6" s="52"/>
      <c r="K6" s="44" t="s">
        <v>88</v>
      </c>
      <c r="L6" s="164"/>
      <c r="M6" s="164"/>
      <c r="N6" s="164"/>
      <c r="O6" s="164"/>
      <c r="P6" s="164"/>
      <c r="Q6" s="164"/>
      <c r="R6" s="164"/>
      <c r="S6" s="164"/>
      <c r="T6" s="164" t="s">
        <v>176</v>
      </c>
      <c r="U6" s="164"/>
    </row>
    <row r="7" spans="2:22" ht="12" customHeight="1" x14ac:dyDescent="0.2">
      <c r="B7" s="2"/>
      <c r="C7" s="2"/>
      <c r="D7" s="2"/>
      <c r="E7" s="2"/>
      <c r="F7" s="2"/>
      <c r="G7" s="2"/>
      <c r="H7" s="2"/>
      <c r="I7" s="2"/>
      <c r="J7" s="2"/>
      <c r="K7" s="167" t="s">
        <v>171</v>
      </c>
      <c r="L7" s="167"/>
      <c r="M7" s="167"/>
      <c r="N7" s="167"/>
      <c r="O7" s="167"/>
      <c r="P7" s="167"/>
      <c r="Q7" s="167"/>
      <c r="R7" s="167"/>
      <c r="S7" s="167"/>
      <c r="T7" s="167"/>
      <c r="U7" s="167"/>
      <c r="V7" s="2"/>
    </row>
    <row r="8" spans="2:22" ht="30" customHeight="1" x14ac:dyDescent="0.2">
      <c r="B8" s="99" t="s">
        <v>11</v>
      </c>
      <c r="C8" s="98"/>
      <c r="D8" s="60"/>
      <c r="E8" s="60"/>
      <c r="F8" s="60"/>
      <c r="G8" s="60"/>
      <c r="H8" s="60"/>
      <c r="I8" s="60"/>
      <c r="J8" s="60"/>
      <c r="K8" s="60"/>
      <c r="L8" s="60"/>
      <c r="M8" s="60"/>
      <c r="N8" s="60"/>
      <c r="O8" s="60"/>
      <c r="P8" s="60"/>
      <c r="Q8" s="60"/>
      <c r="R8" s="60"/>
      <c r="S8" s="60"/>
      <c r="T8" s="60"/>
      <c r="U8" s="60"/>
    </row>
    <row r="9" spans="2:22" ht="30" customHeight="1" x14ac:dyDescent="0.2">
      <c r="B9" s="79" t="s">
        <v>2</v>
      </c>
      <c r="C9" s="168"/>
      <c r="D9" s="169"/>
      <c r="E9" s="169"/>
      <c r="F9" s="169"/>
      <c r="G9" s="169"/>
      <c r="H9" s="169"/>
      <c r="I9" s="169"/>
      <c r="J9" s="169"/>
      <c r="K9" s="169"/>
      <c r="L9" s="169"/>
      <c r="M9" s="169"/>
      <c r="N9" s="169"/>
      <c r="O9" s="169"/>
      <c r="P9" s="169"/>
      <c r="Q9" s="169"/>
      <c r="R9" s="169"/>
      <c r="S9" s="169"/>
      <c r="T9" s="169"/>
      <c r="U9" s="170"/>
    </row>
    <row r="10" spans="2:22" ht="30" customHeight="1" x14ac:dyDescent="0.2">
      <c r="B10" s="171" t="s">
        <v>3</v>
      </c>
      <c r="C10" s="74"/>
      <c r="D10" s="174" t="s">
        <v>128</v>
      </c>
      <c r="E10" s="174"/>
      <c r="F10" s="174"/>
      <c r="G10" s="174"/>
      <c r="H10" s="174"/>
      <c r="I10" s="174"/>
      <c r="J10" s="174"/>
      <c r="K10" s="174"/>
      <c r="L10" s="174"/>
      <c r="M10" s="174"/>
      <c r="N10" s="174"/>
      <c r="O10" s="174"/>
      <c r="P10" s="174"/>
      <c r="Q10" s="174"/>
      <c r="R10" s="174"/>
      <c r="S10" s="174"/>
      <c r="T10" s="174"/>
      <c r="U10" s="175"/>
    </row>
    <row r="11" spans="2:22" ht="30" customHeight="1" x14ac:dyDescent="0.2">
      <c r="B11" s="172"/>
      <c r="C11" s="95"/>
      <c r="D11" s="176" t="s">
        <v>129</v>
      </c>
      <c r="E11" s="176"/>
      <c r="F11" s="176"/>
      <c r="G11" s="176"/>
      <c r="H11" s="176"/>
      <c r="I11" s="176"/>
      <c r="J11" s="176"/>
      <c r="K11" s="176"/>
      <c r="L11" s="176"/>
      <c r="M11" s="176"/>
      <c r="N11" s="176"/>
      <c r="O11" s="176"/>
      <c r="P11" s="176"/>
      <c r="Q11" s="176"/>
      <c r="R11" s="176"/>
      <c r="S11" s="176"/>
      <c r="T11" s="176"/>
      <c r="U11" s="177"/>
    </row>
    <row r="12" spans="2:22" ht="30" customHeight="1" x14ac:dyDescent="0.2">
      <c r="B12" s="172"/>
      <c r="C12" s="95"/>
      <c r="D12" s="176" t="s">
        <v>130</v>
      </c>
      <c r="E12" s="176"/>
      <c r="F12" s="176"/>
      <c r="G12" s="176"/>
      <c r="H12" s="176"/>
      <c r="I12" s="176"/>
      <c r="J12" s="176"/>
      <c r="K12" s="176"/>
      <c r="L12" s="176"/>
      <c r="M12" s="176"/>
      <c r="N12" s="176"/>
      <c r="O12" s="176"/>
      <c r="P12" s="176"/>
      <c r="Q12" s="176"/>
      <c r="R12" s="176"/>
      <c r="S12" s="176"/>
      <c r="T12" s="176"/>
      <c r="U12" s="177"/>
    </row>
    <row r="13" spans="2:22" ht="30" customHeight="1" x14ac:dyDescent="0.2">
      <c r="B13" s="173"/>
      <c r="C13" s="96"/>
      <c r="D13" s="178" t="s">
        <v>131</v>
      </c>
      <c r="E13" s="178"/>
      <c r="F13" s="178"/>
      <c r="G13" s="178"/>
      <c r="H13" s="178"/>
      <c r="I13" s="178"/>
      <c r="J13" s="178"/>
      <c r="K13" s="178"/>
      <c r="L13" s="178"/>
      <c r="M13" s="178"/>
      <c r="N13" s="178"/>
      <c r="O13" s="178"/>
      <c r="P13" s="178"/>
      <c r="Q13" s="178"/>
      <c r="R13" s="178"/>
      <c r="S13" s="178"/>
      <c r="T13" s="178"/>
      <c r="U13" s="179"/>
    </row>
    <row r="14" spans="2:22" ht="30" customHeight="1" x14ac:dyDescent="0.2">
      <c r="B14" s="78" t="s">
        <v>4</v>
      </c>
      <c r="C14" s="94"/>
      <c r="D14" s="195" t="s">
        <v>132</v>
      </c>
      <c r="E14" s="195"/>
      <c r="F14" s="195"/>
      <c r="G14" s="180"/>
      <c r="H14" s="180"/>
      <c r="I14" s="180"/>
      <c r="J14" s="181" t="s">
        <v>133</v>
      </c>
      <c r="K14" s="181"/>
      <c r="L14" s="62"/>
      <c r="M14" s="62"/>
      <c r="N14" s="63"/>
      <c r="O14" s="63"/>
      <c r="P14" s="63"/>
      <c r="Q14" s="63"/>
      <c r="R14" s="63"/>
      <c r="S14" s="63"/>
      <c r="T14" s="63"/>
      <c r="U14" s="64"/>
    </row>
    <row r="15" spans="2:22" ht="30" customHeight="1" x14ac:dyDescent="0.2">
      <c r="B15" s="182" t="s">
        <v>169</v>
      </c>
      <c r="C15" s="185" t="s">
        <v>87</v>
      </c>
      <c r="D15" s="186"/>
      <c r="E15" s="187" t="s">
        <v>134</v>
      </c>
      <c r="F15" s="187"/>
      <c r="G15" s="187"/>
      <c r="H15" s="187"/>
      <c r="I15" s="186"/>
      <c r="J15" s="188" t="s">
        <v>174</v>
      </c>
      <c r="K15" s="188"/>
      <c r="L15" s="188"/>
      <c r="M15" s="188"/>
      <c r="N15" s="188"/>
      <c r="O15" s="189"/>
      <c r="P15" s="196" t="s">
        <v>135</v>
      </c>
      <c r="Q15" s="188"/>
      <c r="R15" s="188"/>
      <c r="S15" s="188"/>
      <c r="T15" s="188"/>
      <c r="U15" s="189"/>
    </row>
    <row r="16" spans="2:22" ht="30" customHeight="1" x14ac:dyDescent="0.2">
      <c r="B16" s="183"/>
      <c r="C16" s="185" t="s">
        <v>86</v>
      </c>
      <c r="D16" s="197"/>
      <c r="E16" s="198"/>
      <c r="F16" s="199"/>
      <c r="G16" s="199"/>
      <c r="H16" s="200" t="s">
        <v>85</v>
      </c>
      <c r="I16" s="197"/>
      <c r="J16" s="201" t="str">
        <f>'別記2号様式 内訳書'!J52</f>
        <v/>
      </c>
      <c r="K16" s="202"/>
      <c r="L16" s="202"/>
      <c r="M16" s="202"/>
      <c r="N16" s="188" t="s">
        <v>85</v>
      </c>
      <c r="O16" s="189"/>
      <c r="P16" s="203"/>
      <c r="Q16" s="204"/>
      <c r="R16" s="204"/>
      <c r="S16" s="204"/>
      <c r="T16" s="188" t="s">
        <v>85</v>
      </c>
      <c r="U16" s="189"/>
    </row>
    <row r="17" spans="2:27" ht="30" customHeight="1" x14ac:dyDescent="0.2">
      <c r="B17" s="183"/>
      <c r="C17" s="190" t="s">
        <v>136</v>
      </c>
      <c r="D17" s="75"/>
      <c r="E17" s="187" t="s">
        <v>137</v>
      </c>
      <c r="F17" s="187"/>
      <c r="G17" s="187"/>
      <c r="H17" s="187"/>
      <c r="I17" s="186"/>
      <c r="J17" s="193" t="str">
        <f>IF(E16="","",(E16-J16)/E16*100)</f>
        <v/>
      </c>
      <c r="K17" s="194"/>
      <c r="L17" s="194"/>
      <c r="M17" s="194"/>
      <c r="N17" s="188" t="s">
        <v>5</v>
      </c>
      <c r="O17" s="189"/>
      <c r="P17" s="205"/>
      <c r="Q17" s="206"/>
      <c r="R17" s="206"/>
      <c r="S17" s="206"/>
      <c r="T17" s="188" t="s">
        <v>5</v>
      </c>
      <c r="U17" s="189"/>
    </row>
    <row r="18" spans="2:27" ht="30" customHeight="1" x14ac:dyDescent="0.2">
      <c r="B18" s="183"/>
      <c r="C18" s="191"/>
      <c r="D18" s="76"/>
      <c r="E18" s="207" t="s">
        <v>138</v>
      </c>
      <c r="F18" s="207"/>
      <c r="G18" s="207"/>
      <c r="H18" s="207"/>
      <c r="I18" s="208"/>
      <c r="J18" s="203"/>
      <c r="K18" s="204"/>
      <c r="L18" s="204"/>
      <c r="M18" s="204"/>
      <c r="N18" s="188" t="s">
        <v>5</v>
      </c>
      <c r="O18" s="189"/>
      <c r="P18" s="205"/>
      <c r="Q18" s="206"/>
      <c r="R18" s="206"/>
      <c r="S18" s="206"/>
      <c r="T18" s="188" t="s">
        <v>5</v>
      </c>
      <c r="U18" s="189"/>
    </row>
    <row r="19" spans="2:27" ht="58.5" customHeight="1" x14ac:dyDescent="0.2">
      <c r="B19" s="184"/>
      <c r="C19" s="192"/>
      <c r="D19" s="65"/>
      <c r="E19" s="185" t="s">
        <v>139</v>
      </c>
      <c r="F19" s="187"/>
      <c r="G19" s="187"/>
      <c r="H19" s="187"/>
      <c r="I19" s="186"/>
      <c r="J19" s="210"/>
      <c r="K19" s="210"/>
      <c r="L19" s="210"/>
      <c r="M19" s="210"/>
      <c r="N19" s="210"/>
      <c r="O19" s="210"/>
      <c r="P19" s="210"/>
      <c r="Q19" s="210"/>
      <c r="R19" s="210"/>
      <c r="S19" s="210"/>
      <c r="T19" s="210"/>
      <c r="U19" s="211"/>
    </row>
    <row r="20" spans="2:27" ht="30" customHeight="1" x14ac:dyDescent="0.2">
      <c r="B20" s="212" t="s">
        <v>177</v>
      </c>
      <c r="C20" s="215"/>
      <c r="D20" s="216"/>
      <c r="E20" s="216"/>
      <c r="F20" s="216"/>
      <c r="G20" s="216"/>
      <c r="H20" s="216"/>
      <c r="I20" s="216"/>
      <c r="J20" s="216"/>
      <c r="K20" s="216"/>
      <c r="L20" s="216"/>
      <c r="M20" s="216"/>
      <c r="N20" s="216"/>
      <c r="O20" s="216"/>
      <c r="P20" s="216"/>
      <c r="Q20" s="216"/>
      <c r="R20" s="216"/>
      <c r="S20" s="216"/>
      <c r="T20" s="216"/>
      <c r="U20" s="217"/>
    </row>
    <row r="21" spans="2:27" ht="30" customHeight="1" x14ac:dyDescent="0.2">
      <c r="B21" s="213"/>
      <c r="C21" s="215"/>
      <c r="D21" s="216"/>
      <c r="E21" s="216"/>
      <c r="F21" s="216"/>
      <c r="G21" s="216"/>
      <c r="H21" s="216"/>
      <c r="I21" s="216"/>
      <c r="J21" s="216"/>
      <c r="K21" s="216"/>
      <c r="L21" s="216"/>
      <c r="M21" s="216"/>
      <c r="N21" s="216"/>
      <c r="O21" s="216"/>
      <c r="P21" s="216"/>
      <c r="Q21" s="216"/>
      <c r="R21" s="216"/>
      <c r="S21" s="216"/>
      <c r="T21" s="216"/>
      <c r="U21" s="217"/>
    </row>
    <row r="22" spans="2:27" ht="30" customHeight="1" x14ac:dyDescent="0.2">
      <c r="B22" s="214"/>
      <c r="C22" s="218"/>
      <c r="D22" s="219"/>
      <c r="E22" s="219"/>
      <c r="F22" s="219"/>
      <c r="G22" s="219"/>
      <c r="H22" s="219"/>
      <c r="I22" s="219"/>
      <c r="J22" s="219"/>
      <c r="K22" s="219"/>
      <c r="L22" s="219"/>
      <c r="M22" s="219"/>
      <c r="N22" s="219"/>
      <c r="O22" s="219"/>
      <c r="P22" s="219"/>
      <c r="Q22" s="219"/>
      <c r="R22" s="219"/>
      <c r="S22" s="219"/>
      <c r="T22" s="219"/>
      <c r="U22" s="220"/>
    </row>
    <row r="23" spans="2:27" ht="30" customHeight="1" x14ac:dyDescent="0.2">
      <c r="B23" s="212" t="s">
        <v>81</v>
      </c>
      <c r="C23" s="209" t="s">
        <v>140</v>
      </c>
      <c r="D23" s="196" t="s">
        <v>141</v>
      </c>
      <c r="E23" s="188"/>
      <c r="F23" s="188"/>
      <c r="G23" s="188"/>
      <c r="H23" s="188"/>
      <c r="I23" s="189"/>
      <c r="J23" s="221" t="s">
        <v>175</v>
      </c>
      <c r="K23" s="222"/>
      <c r="L23" s="222"/>
      <c r="M23" s="188"/>
      <c r="N23" s="188"/>
      <c r="O23" s="189"/>
      <c r="P23" s="196" t="s">
        <v>142</v>
      </c>
      <c r="Q23" s="188"/>
      <c r="R23" s="188"/>
      <c r="S23" s="188"/>
      <c r="T23" s="188"/>
      <c r="U23" s="189"/>
    </row>
    <row r="24" spans="2:27" ht="30" customHeight="1" x14ac:dyDescent="0.2">
      <c r="B24" s="213"/>
      <c r="C24" s="192"/>
      <c r="D24" s="221" t="s">
        <v>143</v>
      </c>
      <c r="E24" s="222"/>
      <c r="F24" s="223"/>
      <c r="G24" s="224" t="s">
        <v>6</v>
      </c>
      <c r="H24" s="225"/>
      <c r="I24" s="226"/>
      <c r="J24" s="227" t="s">
        <v>143</v>
      </c>
      <c r="K24" s="187"/>
      <c r="L24" s="187"/>
      <c r="M24" s="228" t="s">
        <v>6</v>
      </c>
      <c r="N24" s="225"/>
      <c r="O24" s="226"/>
      <c r="P24" s="229" t="s">
        <v>143</v>
      </c>
      <c r="Q24" s="230"/>
      <c r="R24" s="231"/>
      <c r="S24" s="224" t="s">
        <v>6</v>
      </c>
      <c r="T24" s="225"/>
      <c r="U24" s="226"/>
    </row>
    <row r="25" spans="2:27" ht="30" customHeight="1" x14ac:dyDescent="0.2">
      <c r="B25" s="213"/>
      <c r="C25" s="61" t="s">
        <v>7</v>
      </c>
      <c r="D25" s="82" t="s">
        <v>144</v>
      </c>
      <c r="E25" s="83"/>
      <c r="F25" s="84" t="s">
        <v>145</v>
      </c>
      <c r="G25" s="92" t="s">
        <v>147</v>
      </c>
      <c r="H25" s="77"/>
      <c r="I25" s="66" t="s">
        <v>148</v>
      </c>
      <c r="J25" s="87" t="s">
        <v>144</v>
      </c>
      <c r="K25" s="83"/>
      <c r="L25" s="88" t="s">
        <v>145</v>
      </c>
      <c r="M25" s="93" t="s">
        <v>146</v>
      </c>
      <c r="N25" s="77"/>
      <c r="O25" s="67" t="s">
        <v>16</v>
      </c>
      <c r="P25" s="82" t="s">
        <v>144</v>
      </c>
      <c r="Q25" s="83"/>
      <c r="R25" s="84" t="s">
        <v>145</v>
      </c>
      <c r="S25" s="92" t="s">
        <v>146</v>
      </c>
      <c r="T25" s="77"/>
      <c r="U25" s="66" t="s">
        <v>16</v>
      </c>
    </row>
    <row r="26" spans="2:27" ht="30" customHeight="1" x14ac:dyDescent="0.2">
      <c r="B26" s="213"/>
      <c r="C26" s="209" t="s">
        <v>168</v>
      </c>
      <c r="D26" s="85" t="s">
        <v>149</v>
      </c>
      <c r="E26" s="83"/>
      <c r="F26" s="84" t="s">
        <v>150</v>
      </c>
      <c r="G26" s="92" t="s">
        <v>151</v>
      </c>
      <c r="H26" s="77"/>
      <c r="I26" s="66" t="s">
        <v>16</v>
      </c>
      <c r="J26" s="89" t="s">
        <v>149</v>
      </c>
      <c r="K26" s="83"/>
      <c r="L26" s="88" t="s">
        <v>150</v>
      </c>
      <c r="M26" s="93" t="s">
        <v>151</v>
      </c>
      <c r="N26" s="77"/>
      <c r="O26" s="67" t="s">
        <v>16</v>
      </c>
      <c r="P26" s="85" t="s">
        <v>149</v>
      </c>
      <c r="Q26" s="83"/>
      <c r="R26" s="84" t="s">
        <v>150</v>
      </c>
      <c r="S26" s="92" t="s">
        <v>151</v>
      </c>
      <c r="T26" s="77"/>
      <c r="U26" s="66" t="s">
        <v>16</v>
      </c>
    </row>
    <row r="27" spans="2:27" ht="30" customHeight="1" x14ac:dyDescent="0.2">
      <c r="B27" s="213"/>
      <c r="C27" s="191"/>
      <c r="D27" s="82" t="s">
        <v>152</v>
      </c>
      <c r="E27" s="83"/>
      <c r="F27" s="84" t="s">
        <v>153</v>
      </c>
      <c r="G27" s="92" t="s">
        <v>151</v>
      </c>
      <c r="H27" s="77"/>
      <c r="I27" s="66" t="s">
        <v>16</v>
      </c>
      <c r="J27" s="87" t="s">
        <v>152</v>
      </c>
      <c r="K27" s="83"/>
      <c r="L27" s="88" t="s">
        <v>153</v>
      </c>
      <c r="M27" s="93" t="s">
        <v>151</v>
      </c>
      <c r="N27" s="77"/>
      <c r="O27" s="67" t="s">
        <v>16</v>
      </c>
      <c r="P27" s="82" t="s">
        <v>152</v>
      </c>
      <c r="Q27" s="83"/>
      <c r="R27" s="84" t="s">
        <v>153</v>
      </c>
      <c r="S27" s="92" t="s">
        <v>151</v>
      </c>
      <c r="T27" s="77"/>
      <c r="U27" s="66" t="s">
        <v>16</v>
      </c>
      <c r="Z27" s="59"/>
    </row>
    <row r="28" spans="2:27" ht="30" customHeight="1" x14ac:dyDescent="0.2">
      <c r="B28" s="213"/>
      <c r="C28" s="192"/>
      <c r="D28" s="85" t="s">
        <v>154</v>
      </c>
      <c r="E28" s="83"/>
      <c r="F28" s="86" t="s">
        <v>155</v>
      </c>
      <c r="G28" s="92" t="s">
        <v>151</v>
      </c>
      <c r="H28" s="77"/>
      <c r="I28" s="66" t="s">
        <v>16</v>
      </c>
      <c r="J28" s="89" t="s">
        <v>154</v>
      </c>
      <c r="K28" s="90"/>
      <c r="L28" s="91" t="s">
        <v>155</v>
      </c>
      <c r="M28" s="93" t="s">
        <v>151</v>
      </c>
      <c r="N28" s="77"/>
      <c r="O28" s="67" t="s">
        <v>16</v>
      </c>
      <c r="P28" s="85" t="s">
        <v>154</v>
      </c>
      <c r="Q28" s="83"/>
      <c r="R28" s="86" t="s">
        <v>155</v>
      </c>
      <c r="S28" s="92" t="s">
        <v>151</v>
      </c>
      <c r="T28" s="77"/>
      <c r="U28" s="66" t="s">
        <v>16</v>
      </c>
    </row>
    <row r="29" spans="2:27" ht="30" customHeight="1" x14ac:dyDescent="0.2">
      <c r="B29" s="213"/>
      <c r="C29" s="61" t="s">
        <v>156</v>
      </c>
      <c r="D29" s="85" t="s">
        <v>157</v>
      </c>
      <c r="E29" s="232"/>
      <c r="F29" s="232"/>
      <c r="G29" s="92" t="s">
        <v>158</v>
      </c>
      <c r="H29" s="77"/>
      <c r="I29" s="66" t="s">
        <v>148</v>
      </c>
      <c r="J29" s="87" t="s">
        <v>159</v>
      </c>
      <c r="K29" s="233"/>
      <c r="L29" s="233"/>
      <c r="M29" s="93" t="s">
        <v>158</v>
      </c>
      <c r="N29" s="77"/>
      <c r="O29" s="67" t="s">
        <v>148</v>
      </c>
      <c r="P29" s="82" t="s">
        <v>159</v>
      </c>
      <c r="Q29" s="232">
        <v>0</v>
      </c>
      <c r="R29" s="234"/>
      <c r="S29" s="92" t="s">
        <v>160</v>
      </c>
      <c r="T29" s="77"/>
      <c r="U29" s="66" t="s">
        <v>161</v>
      </c>
    </row>
    <row r="30" spans="2:27" ht="34.5" customHeight="1" x14ac:dyDescent="0.2">
      <c r="B30" s="214"/>
      <c r="C30" s="68" t="s">
        <v>162</v>
      </c>
      <c r="D30" s="235">
        <f>SUM(H25:H29)</f>
        <v>0</v>
      </c>
      <c r="E30" s="236"/>
      <c r="F30" s="236"/>
      <c r="G30" s="237"/>
      <c r="H30" s="237"/>
      <c r="I30" s="80" t="s">
        <v>8</v>
      </c>
      <c r="J30" s="235">
        <f>SUM(N25:N29)</f>
        <v>0</v>
      </c>
      <c r="K30" s="236"/>
      <c r="L30" s="236"/>
      <c r="M30" s="237"/>
      <c r="N30" s="237"/>
      <c r="O30" s="81" t="s">
        <v>8</v>
      </c>
      <c r="P30" s="235">
        <f>SUM(T25:T29)</f>
        <v>0</v>
      </c>
      <c r="Q30" s="236"/>
      <c r="R30" s="236"/>
      <c r="S30" s="237"/>
      <c r="T30" s="237"/>
      <c r="U30" s="80" t="s">
        <v>8</v>
      </c>
    </row>
    <row r="31" spans="2:27" ht="24.75" customHeight="1" x14ac:dyDescent="0.2">
      <c r="B31" s="221" t="s">
        <v>15</v>
      </c>
      <c r="C31" s="185" t="s">
        <v>163</v>
      </c>
      <c r="D31" s="187"/>
      <c r="E31" s="187"/>
      <c r="F31" s="187"/>
      <c r="G31" s="186"/>
      <c r="H31" s="248" t="s">
        <v>164</v>
      </c>
      <c r="I31" s="249"/>
      <c r="J31" s="249"/>
      <c r="K31" s="249"/>
      <c r="L31" s="249"/>
      <c r="M31" s="249"/>
      <c r="N31" s="250"/>
      <c r="O31" s="185" t="s">
        <v>165</v>
      </c>
      <c r="P31" s="187"/>
      <c r="Q31" s="187"/>
      <c r="R31" s="187"/>
      <c r="S31" s="187"/>
      <c r="T31" s="187"/>
      <c r="U31" s="186"/>
    </row>
    <row r="32" spans="2:27" ht="36" customHeight="1" x14ac:dyDescent="0.2">
      <c r="B32" s="190"/>
      <c r="C32" s="251" t="str">
        <f>IF(E16="","",E16-D30)</f>
        <v/>
      </c>
      <c r="D32" s="252"/>
      <c r="E32" s="252"/>
      <c r="F32" s="253" t="s">
        <v>85</v>
      </c>
      <c r="G32" s="254"/>
      <c r="H32" s="241" t="str">
        <f>IF(J16="","",J16-J30)</f>
        <v/>
      </c>
      <c r="I32" s="242"/>
      <c r="J32" s="242"/>
      <c r="K32" s="242"/>
      <c r="L32" s="242"/>
      <c r="M32" s="253" t="s">
        <v>85</v>
      </c>
      <c r="N32" s="254"/>
      <c r="O32" s="255" t="str">
        <f>IF(P16="","",P16-P30)</f>
        <v/>
      </c>
      <c r="P32" s="256"/>
      <c r="Q32" s="256"/>
      <c r="R32" s="256"/>
      <c r="S32" s="256"/>
      <c r="T32" s="257" t="s">
        <v>85</v>
      </c>
      <c r="U32" s="258"/>
      <c r="W32" s="32"/>
      <c r="X32" s="32"/>
      <c r="Y32" s="32"/>
      <c r="Z32" s="32"/>
      <c r="AA32" s="32"/>
    </row>
    <row r="33" spans="2:27" ht="30" customHeight="1" x14ac:dyDescent="0.2">
      <c r="B33" s="247"/>
      <c r="C33" s="238" t="s">
        <v>166</v>
      </c>
      <c r="D33" s="239"/>
      <c r="E33" s="239"/>
      <c r="F33" s="239"/>
      <c r="G33" s="239"/>
      <c r="H33" s="239"/>
      <c r="I33" s="239"/>
      <c r="J33" s="239"/>
      <c r="K33" s="239"/>
      <c r="L33" s="239"/>
      <c r="M33" s="239"/>
      <c r="N33" s="240"/>
      <c r="O33" s="241" t="str">
        <f>IF(C32="","",((C32-H32)/C32)*100)</f>
        <v/>
      </c>
      <c r="P33" s="242"/>
      <c r="Q33" s="242"/>
      <c r="R33" s="242"/>
      <c r="S33" s="242"/>
      <c r="T33" s="243" t="s">
        <v>167</v>
      </c>
      <c r="U33" s="244"/>
      <c r="W33" s="32"/>
      <c r="X33" s="32"/>
      <c r="Y33" s="32"/>
      <c r="Z33" s="32"/>
      <c r="AA33" s="32"/>
    </row>
    <row r="34" spans="2:27" ht="71.25" customHeight="1" x14ac:dyDescent="0.2">
      <c r="B34" s="97" t="s">
        <v>9</v>
      </c>
      <c r="C34" s="245"/>
      <c r="D34" s="245"/>
      <c r="E34" s="245"/>
      <c r="F34" s="245"/>
      <c r="G34" s="245"/>
      <c r="H34" s="245"/>
      <c r="I34" s="245"/>
      <c r="J34" s="245"/>
      <c r="K34" s="245"/>
      <c r="L34" s="245"/>
      <c r="M34" s="245"/>
      <c r="N34" s="245"/>
      <c r="O34" s="245"/>
      <c r="P34" s="245"/>
      <c r="Q34" s="245"/>
      <c r="R34" s="245"/>
      <c r="S34" s="245"/>
      <c r="T34" s="245"/>
      <c r="U34" s="246"/>
    </row>
    <row r="35" spans="2:27" ht="20.25" customHeight="1" x14ac:dyDescent="0.2">
      <c r="B35" s="60"/>
      <c r="C35" s="60"/>
      <c r="D35" s="60"/>
      <c r="E35" s="60"/>
      <c r="F35" s="60"/>
      <c r="G35" s="60"/>
      <c r="H35" s="60"/>
      <c r="I35" s="60"/>
      <c r="J35" s="60"/>
      <c r="K35" s="60"/>
      <c r="L35" s="60"/>
      <c r="M35" s="60"/>
      <c r="N35" s="60"/>
      <c r="O35" s="60"/>
      <c r="P35" s="60"/>
      <c r="Q35" s="60"/>
      <c r="R35" s="60"/>
      <c r="S35" s="60"/>
      <c r="T35" s="60"/>
      <c r="U35" s="60"/>
    </row>
  </sheetData>
  <mergeCells count="75">
    <mergeCell ref="C33:N33"/>
    <mergeCell ref="O33:S33"/>
    <mergeCell ref="T33:U33"/>
    <mergeCell ref="C34:U34"/>
    <mergeCell ref="B31:B33"/>
    <mergeCell ref="C31:G31"/>
    <mergeCell ref="H31:N31"/>
    <mergeCell ref="O31:U31"/>
    <mergeCell ref="C32:E32"/>
    <mergeCell ref="F32:G32"/>
    <mergeCell ref="H32:L32"/>
    <mergeCell ref="M32:N32"/>
    <mergeCell ref="O32:S32"/>
    <mergeCell ref="T32:U32"/>
    <mergeCell ref="E29:F29"/>
    <mergeCell ref="K29:L29"/>
    <mergeCell ref="Q29:R29"/>
    <mergeCell ref="D30:H30"/>
    <mergeCell ref="J30:N30"/>
    <mergeCell ref="P30:T30"/>
    <mergeCell ref="C26:C28"/>
    <mergeCell ref="E19:I19"/>
    <mergeCell ref="J19:U19"/>
    <mergeCell ref="B20:B22"/>
    <mergeCell ref="C20:U22"/>
    <mergeCell ref="B23:B30"/>
    <mergeCell ref="C23:C24"/>
    <mergeCell ref="D23:I23"/>
    <mergeCell ref="J23:O23"/>
    <mergeCell ref="P23:U23"/>
    <mergeCell ref="D24:F24"/>
    <mergeCell ref="G24:I24"/>
    <mergeCell ref="J24:L24"/>
    <mergeCell ref="M24:O24"/>
    <mergeCell ref="P24:R24"/>
    <mergeCell ref="S24:U24"/>
    <mergeCell ref="P17:S17"/>
    <mergeCell ref="T17:U17"/>
    <mergeCell ref="E18:I18"/>
    <mergeCell ref="J18:M18"/>
    <mergeCell ref="N18:O18"/>
    <mergeCell ref="P18:S18"/>
    <mergeCell ref="T18:U18"/>
    <mergeCell ref="P15:U15"/>
    <mergeCell ref="C16:D16"/>
    <mergeCell ref="E16:G16"/>
    <mergeCell ref="H16:I16"/>
    <mergeCell ref="J16:M16"/>
    <mergeCell ref="N16:O16"/>
    <mergeCell ref="P16:S16"/>
    <mergeCell ref="T16:U16"/>
    <mergeCell ref="G14:I14"/>
    <mergeCell ref="J14:K14"/>
    <mergeCell ref="B15:B19"/>
    <mergeCell ref="C15:D15"/>
    <mergeCell ref="E15:I15"/>
    <mergeCell ref="J15:O15"/>
    <mergeCell ref="C17:C19"/>
    <mergeCell ref="E17:I17"/>
    <mergeCell ref="J17:M17"/>
    <mergeCell ref="N17:O17"/>
    <mergeCell ref="D14:F14"/>
    <mergeCell ref="K7:U7"/>
    <mergeCell ref="C9:U9"/>
    <mergeCell ref="B10:B13"/>
    <mergeCell ref="D10:U10"/>
    <mergeCell ref="D11:U11"/>
    <mergeCell ref="D12:U12"/>
    <mergeCell ref="D13:U13"/>
    <mergeCell ref="B2:U2"/>
    <mergeCell ref="Q3:U3"/>
    <mergeCell ref="H5:J5"/>
    <mergeCell ref="L5:U5"/>
    <mergeCell ref="L6:S6"/>
    <mergeCell ref="T6:U6"/>
  </mergeCells>
  <phoneticPr fontId="1"/>
  <pageMargins left="0.78740157480314965" right="0.78740157480314965" top="0.98425196850393704"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171450</xdr:colOff>
                    <xdr:row>9</xdr:row>
                    <xdr:rowOff>31750</xdr:rowOff>
                  </from>
                  <to>
                    <xdr:col>2</xdr:col>
                    <xdr:colOff>488950</xdr:colOff>
                    <xdr:row>9</xdr:row>
                    <xdr:rowOff>260350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171450</xdr:colOff>
                    <xdr:row>10</xdr:row>
                    <xdr:rowOff>31750</xdr:rowOff>
                  </from>
                  <to>
                    <xdr:col>2</xdr:col>
                    <xdr:colOff>488950</xdr:colOff>
                    <xdr:row>10</xdr:row>
                    <xdr:rowOff>260350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171450</xdr:colOff>
                    <xdr:row>11</xdr:row>
                    <xdr:rowOff>31750</xdr:rowOff>
                  </from>
                  <to>
                    <xdr:col>2</xdr:col>
                    <xdr:colOff>488950</xdr:colOff>
                    <xdr:row>11</xdr:row>
                    <xdr:rowOff>260350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171450</xdr:colOff>
                    <xdr:row>12</xdr:row>
                    <xdr:rowOff>31750</xdr:rowOff>
                  </from>
                  <to>
                    <xdr:col>2</xdr:col>
                    <xdr:colOff>488950</xdr:colOff>
                    <xdr:row>12</xdr:row>
                    <xdr:rowOff>260350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171450</xdr:colOff>
                    <xdr:row>16</xdr:row>
                    <xdr:rowOff>31750</xdr:rowOff>
                  </from>
                  <to>
                    <xdr:col>4</xdr:col>
                    <xdr:colOff>0</xdr:colOff>
                    <xdr:row>16</xdr:row>
                    <xdr:rowOff>260350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171450</xdr:colOff>
                    <xdr:row>17</xdr:row>
                    <xdr:rowOff>31750</xdr:rowOff>
                  </from>
                  <to>
                    <xdr:col>4</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4"/>
  <sheetViews>
    <sheetView topLeftCell="A22" zoomScale="120" zoomScaleNormal="120" workbookViewId="0">
      <selection activeCell="C51" sqref="C51:G51"/>
    </sheetView>
  </sheetViews>
  <sheetFormatPr defaultColWidth="9" defaultRowHeight="11" x14ac:dyDescent="0.2"/>
  <cols>
    <col min="1" max="1" width="0.7265625" style="34" customWidth="1"/>
    <col min="2" max="4" width="4.90625" style="34" customWidth="1"/>
    <col min="5" max="5" width="2.54296875" style="34" customWidth="1"/>
    <col min="6" max="6" width="9.08984375" style="34" customWidth="1"/>
    <col min="7" max="7" width="14.6328125" style="34" customWidth="1"/>
    <col min="8" max="8" width="9" style="34"/>
    <col min="9" max="9" width="14.08984375" style="34" customWidth="1"/>
    <col min="10" max="10" width="14.6328125" style="34" customWidth="1"/>
    <col min="11" max="12" width="14.08984375" style="34" customWidth="1"/>
    <col min="13" max="16384" width="9" style="34"/>
  </cols>
  <sheetData>
    <row r="1" spans="2:13" ht="12" x14ac:dyDescent="0.2">
      <c r="B1" s="271" t="s">
        <v>17</v>
      </c>
      <c r="C1" s="271"/>
      <c r="D1" s="271"/>
      <c r="E1" s="271"/>
      <c r="F1" s="271"/>
      <c r="G1" s="271"/>
      <c r="H1" s="271"/>
      <c r="I1" s="271"/>
      <c r="J1" s="271"/>
      <c r="K1" s="271"/>
      <c r="L1" s="271"/>
    </row>
    <row r="2" spans="2:13" ht="17" thickBot="1" x14ac:dyDescent="0.25">
      <c r="B2" s="272" t="s">
        <v>68</v>
      </c>
      <c r="C2" s="272"/>
      <c r="D2" s="272"/>
      <c r="E2" s="272"/>
      <c r="F2" s="272"/>
      <c r="G2" s="272"/>
      <c r="H2" s="272"/>
      <c r="I2" s="272"/>
      <c r="J2" s="272"/>
      <c r="K2" s="272"/>
      <c r="L2" s="272"/>
    </row>
    <row r="3" spans="2:13" ht="17" customHeight="1" x14ac:dyDescent="0.2">
      <c r="B3" s="273" t="s">
        <v>55</v>
      </c>
      <c r="C3" s="274"/>
      <c r="D3" s="274"/>
      <c r="E3" s="275"/>
      <c r="F3" s="276"/>
      <c r="G3" s="276"/>
      <c r="H3" s="276"/>
      <c r="I3" s="276"/>
      <c r="J3" s="276"/>
      <c r="K3" s="276"/>
      <c r="L3" s="277"/>
    </row>
    <row r="4" spans="2:13" ht="17" customHeight="1" x14ac:dyDescent="0.2">
      <c r="B4" s="266" t="s">
        <v>56</v>
      </c>
      <c r="C4" s="267"/>
      <c r="D4" s="267"/>
      <c r="E4" s="268"/>
      <c r="F4" s="278"/>
      <c r="G4" s="278"/>
      <c r="H4" s="278"/>
      <c r="I4" s="278"/>
      <c r="J4" s="278"/>
      <c r="K4" s="278"/>
      <c r="L4" s="279"/>
    </row>
    <row r="5" spans="2:13" ht="17.25" customHeight="1" x14ac:dyDescent="0.2">
      <c r="B5" s="266" t="s">
        <v>57</v>
      </c>
      <c r="C5" s="267"/>
      <c r="D5" s="267"/>
      <c r="E5" s="268"/>
      <c r="F5" s="269" t="s">
        <v>115</v>
      </c>
      <c r="G5" s="269"/>
      <c r="H5" s="269"/>
      <c r="I5" s="269"/>
      <c r="J5" s="269"/>
      <c r="K5" s="269"/>
      <c r="L5" s="270"/>
    </row>
    <row r="6" spans="2:13" ht="17.25" customHeight="1" x14ac:dyDescent="0.2">
      <c r="B6" s="266"/>
      <c r="C6" s="267"/>
      <c r="D6" s="267"/>
      <c r="E6" s="268"/>
      <c r="F6" s="269" t="s">
        <v>116</v>
      </c>
      <c r="G6" s="269"/>
      <c r="H6" s="269"/>
      <c r="I6" s="269"/>
      <c r="J6" s="269"/>
      <c r="K6" s="269"/>
      <c r="L6" s="270"/>
    </row>
    <row r="7" spans="2:13" ht="17.25" customHeight="1" x14ac:dyDescent="0.2">
      <c r="B7" s="266"/>
      <c r="C7" s="267"/>
      <c r="D7" s="267"/>
      <c r="E7" s="268"/>
      <c r="F7" s="269" t="s">
        <v>117</v>
      </c>
      <c r="G7" s="269"/>
      <c r="H7" s="269"/>
      <c r="I7" s="269"/>
      <c r="J7" s="269"/>
      <c r="K7" s="269"/>
      <c r="L7" s="270"/>
    </row>
    <row r="8" spans="2:13" ht="19.5" customHeight="1" x14ac:dyDescent="0.2">
      <c r="B8" s="293" t="s">
        <v>82</v>
      </c>
      <c r="C8" s="294"/>
      <c r="D8" s="294"/>
      <c r="E8" s="295"/>
      <c r="F8" s="280" t="s">
        <v>189</v>
      </c>
      <c r="G8" s="281"/>
      <c r="H8" s="281"/>
      <c r="I8" s="281"/>
      <c r="J8" s="281"/>
      <c r="K8" s="281"/>
      <c r="L8" s="282"/>
    </row>
    <row r="9" spans="2:13" ht="19.5" customHeight="1" x14ac:dyDescent="0.2">
      <c r="B9" s="293" t="s">
        <v>83</v>
      </c>
      <c r="C9" s="294"/>
      <c r="D9" s="294"/>
      <c r="E9" s="295"/>
      <c r="F9" s="281" t="s">
        <v>170</v>
      </c>
      <c r="G9" s="281"/>
      <c r="H9" s="281"/>
      <c r="I9" s="281" t="s">
        <v>113</v>
      </c>
      <c r="J9" s="281"/>
      <c r="K9" s="300" t="s">
        <v>114</v>
      </c>
      <c r="L9" s="301"/>
      <c r="M9" s="47"/>
    </row>
    <row r="10" spans="2:13" ht="16.5" customHeight="1" x14ac:dyDescent="0.2">
      <c r="B10" s="291" t="s">
        <v>51</v>
      </c>
      <c r="C10" s="305" t="s">
        <v>69</v>
      </c>
      <c r="D10" s="306"/>
      <c r="E10" s="306"/>
      <c r="F10" s="306"/>
      <c r="G10" s="307"/>
      <c r="H10" s="310" t="s">
        <v>70</v>
      </c>
      <c r="I10" s="311" t="s">
        <v>110</v>
      </c>
      <c r="J10" s="312"/>
      <c r="K10" s="264" t="s">
        <v>84</v>
      </c>
      <c r="L10" s="313"/>
    </row>
    <row r="11" spans="2:13" ht="16.5" customHeight="1" x14ac:dyDescent="0.2">
      <c r="B11" s="291"/>
      <c r="C11" s="308"/>
      <c r="D11" s="261"/>
      <c r="E11" s="261"/>
      <c r="F11" s="261"/>
      <c r="G11" s="262"/>
      <c r="H11" s="310"/>
      <c r="I11" s="43" t="s">
        <v>71</v>
      </c>
      <c r="J11" s="41" t="s">
        <v>58</v>
      </c>
      <c r="K11" s="42" t="s">
        <v>72</v>
      </c>
      <c r="L11" s="48" t="s">
        <v>58</v>
      </c>
    </row>
    <row r="12" spans="2:13" ht="19" customHeight="1" x14ac:dyDescent="0.2">
      <c r="B12" s="292"/>
      <c r="C12" s="263" t="s">
        <v>180</v>
      </c>
      <c r="D12" s="259" t="s">
        <v>105</v>
      </c>
      <c r="E12" s="259"/>
      <c r="F12" s="259"/>
      <c r="G12" s="259"/>
      <c r="H12" s="147" t="s">
        <v>59</v>
      </c>
      <c r="I12" s="54" t="str">
        <f>IF(計算書!G18="","",計算書!G18)</f>
        <v/>
      </c>
      <c r="J12" s="55" t="str">
        <f>IF(I12="","",計算書!I18)</f>
        <v/>
      </c>
      <c r="K12" s="69"/>
      <c r="L12" s="72"/>
    </row>
    <row r="13" spans="2:13" ht="19" customHeight="1" x14ac:dyDescent="0.2">
      <c r="B13" s="292"/>
      <c r="C13" s="263"/>
      <c r="D13" s="314" t="s">
        <v>106</v>
      </c>
      <c r="E13" s="314"/>
      <c r="F13" s="314"/>
      <c r="G13" s="314"/>
      <c r="H13" s="147" t="s">
        <v>59</v>
      </c>
      <c r="I13" s="54" t="str">
        <f>IF(計算書!G19="","",計算書!G19)</f>
        <v/>
      </c>
      <c r="J13" s="55" t="str">
        <f>IF(I13="","",計算書!I19)</f>
        <v/>
      </c>
      <c r="K13" s="69"/>
      <c r="L13" s="72"/>
    </row>
    <row r="14" spans="2:13" ht="19" customHeight="1" x14ac:dyDescent="0.2">
      <c r="B14" s="292"/>
      <c r="C14" s="263"/>
      <c r="D14" s="259" t="s">
        <v>179</v>
      </c>
      <c r="E14" s="259"/>
      <c r="F14" s="259"/>
      <c r="G14" s="259"/>
      <c r="H14" s="147" t="s">
        <v>59</v>
      </c>
      <c r="I14" s="54" t="str">
        <f>IF(計算書!G20="","",計算書!G20)</f>
        <v/>
      </c>
      <c r="J14" s="55" t="str">
        <f>IF(I14="","",計算書!I20)</f>
        <v/>
      </c>
      <c r="K14" s="69"/>
      <c r="L14" s="72"/>
    </row>
    <row r="15" spans="2:13" ht="19" customHeight="1" x14ac:dyDescent="0.2">
      <c r="B15" s="292"/>
      <c r="C15" s="263"/>
      <c r="D15" s="259" t="s">
        <v>104</v>
      </c>
      <c r="E15" s="259"/>
      <c r="F15" s="259"/>
      <c r="G15" s="259"/>
      <c r="H15" s="147" t="s">
        <v>59</v>
      </c>
      <c r="I15" s="54" t="str">
        <f>IF(計算書!G21="","",計算書!G21)</f>
        <v/>
      </c>
      <c r="J15" s="55" t="str">
        <f>IF(I15="","",計算書!I21)</f>
        <v/>
      </c>
      <c r="K15" s="69"/>
      <c r="L15" s="72"/>
    </row>
    <row r="16" spans="2:13" ht="19" customHeight="1" x14ac:dyDescent="0.2">
      <c r="B16" s="292"/>
      <c r="C16" s="263"/>
      <c r="D16" s="259" t="s">
        <v>103</v>
      </c>
      <c r="E16" s="259"/>
      <c r="F16" s="259"/>
      <c r="G16" s="259"/>
      <c r="H16" s="147" t="s">
        <v>59</v>
      </c>
      <c r="I16" s="54" t="str">
        <f>IF(計算書!G22="","",計算書!G22)</f>
        <v/>
      </c>
      <c r="J16" s="55" t="str">
        <f>IF(I16="","",計算書!I22)</f>
        <v/>
      </c>
      <c r="K16" s="69"/>
      <c r="L16" s="72"/>
    </row>
    <row r="17" spans="2:12" ht="19" customHeight="1" x14ac:dyDescent="0.2">
      <c r="B17" s="292"/>
      <c r="C17" s="263"/>
      <c r="D17" s="259" t="s">
        <v>102</v>
      </c>
      <c r="E17" s="259"/>
      <c r="F17" s="259"/>
      <c r="G17" s="259"/>
      <c r="H17" s="147" t="s">
        <v>59</v>
      </c>
      <c r="I17" s="54" t="str">
        <f>IF(計算書!G23="","",計算書!G23)</f>
        <v/>
      </c>
      <c r="J17" s="55" t="str">
        <f>IF(I17="","",計算書!I23)</f>
        <v/>
      </c>
      <c r="K17" s="69"/>
      <c r="L17" s="72"/>
    </row>
    <row r="18" spans="2:12" ht="19" customHeight="1" x14ac:dyDescent="0.2">
      <c r="B18" s="292"/>
      <c r="C18" s="263"/>
      <c r="D18" s="259" t="s">
        <v>101</v>
      </c>
      <c r="E18" s="259"/>
      <c r="F18" s="259"/>
      <c r="G18" s="259"/>
      <c r="H18" s="147" t="s">
        <v>59</v>
      </c>
      <c r="I18" s="54" t="str">
        <f>IF(計算書!G24="","",計算書!G24)</f>
        <v/>
      </c>
      <c r="J18" s="55" t="str">
        <f>IF(I18="","",計算書!I24)</f>
        <v/>
      </c>
      <c r="K18" s="69"/>
      <c r="L18" s="72"/>
    </row>
    <row r="19" spans="2:12" ht="19" customHeight="1" x14ac:dyDescent="0.2">
      <c r="B19" s="292"/>
      <c r="C19" s="263"/>
      <c r="D19" s="259" t="s">
        <v>100</v>
      </c>
      <c r="E19" s="259"/>
      <c r="F19" s="259"/>
      <c r="G19" s="259"/>
      <c r="H19" s="147" t="s">
        <v>59</v>
      </c>
      <c r="I19" s="54" t="str">
        <f>IF(計算書!G25="","",計算書!G25)</f>
        <v/>
      </c>
      <c r="J19" s="55" t="str">
        <f>IF(I19="","",計算書!I25)</f>
        <v/>
      </c>
      <c r="K19" s="69"/>
      <c r="L19" s="72"/>
    </row>
    <row r="20" spans="2:12" ht="19" customHeight="1" x14ac:dyDescent="0.2">
      <c r="B20" s="292"/>
      <c r="C20" s="263"/>
      <c r="D20" s="259" t="s">
        <v>99</v>
      </c>
      <c r="E20" s="259"/>
      <c r="F20" s="259"/>
      <c r="G20" s="259"/>
      <c r="H20" s="147" t="s">
        <v>60</v>
      </c>
      <c r="I20" s="54" t="str">
        <f>IF(計算書!G26="","",計算書!G26)</f>
        <v/>
      </c>
      <c r="J20" s="55" t="str">
        <f>IF(I20="","",計算書!I26)</f>
        <v/>
      </c>
      <c r="K20" s="69"/>
      <c r="L20" s="72"/>
    </row>
    <row r="21" spans="2:12" ht="19" customHeight="1" x14ac:dyDescent="0.2">
      <c r="B21" s="292"/>
      <c r="C21" s="263"/>
      <c r="D21" s="259" t="s">
        <v>98</v>
      </c>
      <c r="E21" s="259"/>
      <c r="F21" s="259"/>
      <c r="G21" s="259"/>
      <c r="H21" s="147" t="s">
        <v>60</v>
      </c>
      <c r="I21" s="54" t="str">
        <f>IF(計算書!G27="","",計算書!G27)</f>
        <v/>
      </c>
      <c r="J21" s="55" t="str">
        <f>IF(I21="","",計算書!I27)</f>
        <v/>
      </c>
      <c r="K21" s="69"/>
      <c r="L21" s="72"/>
    </row>
    <row r="22" spans="2:12" ht="19" customHeight="1" x14ac:dyDescent="0.2">
      <c r="B22" s="292"/>
      <c r="C22" s="263"/>
      <c r="D22" s="260" t="s">
        <v>109</v>
      </c>
      <c r="E22" s="261"/>
      <c r="F22" s="262"/>
      <c r="G22" s="158" t="s">
        <v>107</v>
      </c>
      <c r="H22" s="146" t="s">
        <v>63</v>
      </c>
      <c r="I22" s="54" t="str">
        <f>IF(計算書!G28="","",計算書!G28)</f>
        <v/>
      </c>
      <c r="J22" s="55" t="str">
        <f>IF(I22="","",計算書!I28)</f>
        <v/>
      </c>
      <c r="K22" s="69"/>
      <c r="L22" s="72"/>
    </row>
    <row r="23" spans="2:12" ht="19" customHeight="1" x14ac:dyDescent="0.2">
      <c r="B23" s="292"/>
      <c r="C23" s="263"/>
      <c r="D23" s="315"/>
      <c r="E23" s="316"/>
      <c r="F23" s="317"/>
      <c r="G23" s="159" t="s">
        <v>108</v>
      </c>
      <c r="H23" s="146"/>
      <c r="I23" s="54" t="str">
        <f>IF(計算書!G29="","",計算書!G29)</f>
        <v/>
      </c>
      <c r="J23" s="55" t="str">
        <f>IF(I23="","",計算書!I29)</f>
        <v/>
      </c>
      <c r="K23" s="69"/>
      <c r="L23" s="72"/>
    </row>
    <row r="24" spans="2:12" ht="19" customHeight="1" x14ac:dyDescent="0.2">
      <c r="B24" s="292"/>
      <c r="C24" s="263" t="s">
        <v>186</v>
      </c>
      <c r="D24" s="259" t="s">
        <v>181</v>
      </c>
      <c r="E24" s="259"/>
      <c r="F24" s="259"/>
      <c r="G24" s="259"/>
      <c r="H24" s="147" t="s">
        <v>60</v>
      </c>
      <c r="I24" s="54" t="str">
        <f>IF(計算書!G31="","",計算書!G31)</f>
        <v/>
      </c>
      <c r="J24" s="55" t="str">
        <f>IF(I24="","",計算書!I31)</f>
        <v/>
      </c>
      <c r="K24" s="69"/>
      <c r="L24" s="72"/>
    </row>
    <row r="25" spans="2:12" ht="19" customHeight="1" x14ac:dyDescent="0.2">
      <c r="B25" s="292"/>
      <c r="C25" s="263"/>
      <c r="D25" s="259" t="s">
        <v>182</v>
      </c>
      <c r="E25" s="259"/>
      <c r="F25" s="259"/>
      <c r="G25" s="259"/>
      <c r="H25" s="147" t="s">
        <v>60</v>
      </c>
      <c r="I25" s="54" t="str">
        <f>IF(計算書!G32="","",計算書!G32)</f>
        <v/>
      </c>
      <c r="J25" s="55" t="str">
        <f>IF(I25="","",計算書!I32)</f>
        <v/>
      </c>
      <c r="K25" s="69"/>
      <c r="L25" s="72"/>
    </row>
    <row r="26" spans="2:12" ht="19" customHeight="1" x14ac:dyDescent="0.2">
      <c r="B26" s="292"/>
      <c r="C26" s="263"/>
      <c r="D26" s="259" t="s">
        <v>183</v>
      </c>
      <c r="E26" s="259"/>
      <c r="F26" s="259"/>
      <c r="G26" s="259"/>
      <c r="H26" s="147" t="s">
        <v>59</v>
      </c>
      <c r="I26" s="54" t="str">
        <f>IF(計算書!G33="","",計算書!G33)</f>
        <v/>
      </c>
      <c r="J26" s="55" t="str">
        <f>IF(I26="","",計算書!I33)</f>
        <v/>
      </c>
      <c r="K26" s="69"/>
      <c r="L26" s="72"/>
    </row>
    <row r="27" spans="2:12" ht="19" customHeight="1" x14ac:dyDescent="0.2">
      <c r="B27" s="292"/>
      <c r="C27" s="263"/>
      <c r="D27" s="259" t="s">
        <v>184</v>
      </c>
      <c r="E27" s="259"/>
      <c r="F27" s="259"/>
      <c r="G27" s="259"/>
      <c r="H27" s="147" t="s">
        <v>60</v>
      </c>
      <c r="I27" s="54" t="str">
        <f>IF(計算書!G34="","",計算書!G34)</f>
        <v/>
      </c>
      <c r="J27" s="55" t="str">
        <f>IF(I27="","",計算書!I34)</f>
        <v/>
      </c>
      <c r="K27" s="69"/>
      <c r="L27" s="72"/>
    </row>
    <row r="28" spans="2:12" ht="19" customHeight="1" x14ac:dyDescent="0.2">
      <c r="B28" s="292"/>
      <c r="C28" s="263"/>
      <c r="D28" s="260" t="s">
        <v>185</v>
      </c>
      <c r="E28" s="261"/>
      <c r="F28" s="261"/>
      <c r="G28" s="262"/>
      <c r="H28" s="147" t="s">
        <v>60</v>
      </c>
      <c r="I28" s="54" t="str">
        <f>IF(計算書!G35="","",計算書!G35)</f>
        <v/>
      </c>
      <c r="J28" s="55" t="str">
        <f>IF(I28="","",計算書!I35)</f>
        <v/>
      </c>
      <c r="K28" s="69"/>
      <c r="L28" s="72"/>
    </row>
    <row r="29" spans="2:12" ht="19" customHeight="1" x14ac:dyDescent="0.2">
      <c r="B29" s="292"/>
      <c r="C29" s="263"/>
      <c r="D29" s="259" t="s">
        <v>156</v>
      </c>
      <c r="E29" s="259"/>
      <c r="F29" s="259"/>
      <c r="G29" s="145" t="s">
        <v>108</v>
      </c>
      <c r="H29" s="146"/>
      <c r="I29" s="54" t="str">
        <f>IF(計算書!G36="","",計算書!G36)</f>
        <v/>
      </c>
      <c r="J29" s="55" t="str">
        <f>IF(I29="","",計算書!I36)</f>
        <v/>
      </c>
      <c r="K29" s="69"/>
      <c r="L29" s="72"/>
    </row>
    <row r="30" spans="2:12" ht="19" customHeight="1" x14ac:dyDescent="0.2">
      <c r="B30" s="292"/>
      <c r="C30" s="263"/>
      <c r="D30" s="259"/>
      <c r="E30" s="259"/>
      <c r="F30" s="259"/>
      <c r="G30" s="145" t="s">
        <v>108</v>
      </c>
      <c r="H30" s="146"/>
      <c r="I30" s="54" t="str">
        <f>IF(計算書!G37="","",計算書!G37)</f>
        <v/>
      </c>
      <c r="J30" s="55" t="str">
        <f>IF(I30="","",計算書!I37)</f>
        <v/>
      </c>
      <c r="K30" s="69"/>
      <c r="L30" s="72"/>
    </row>
    <row r="31" spans="2:12" ht="19" customHeight="1" x14ac:dyDescent="0.2">
      <c r="B31" s="292"/>
      <c r="C31" s="318" t="s">
        <v>188</v>
      </c>
      <c r="D31" s="263" t="s">
        <v>224</v>
      </c>
      <c r="E31" s="321" t="s">
        <v>97</v>
      </c>
      <c r="F31" s="322"/>
      <c r="G31" s="304"/>
      <c r="H31" s="146" t="s">
        <v>61</v>
      </c>
      <c r="I31" s="54" t="str">
        <f>IF(計算書!G39="","",計算書!G39)</f>
        <v/>
      </c>
      <c r="J31" s="55" t="str">
        <f>IF(I31="","",計算書!I39)</f>
        <v/>
      </c>
      <c r="K31" s="69"/>
      <c r="L31" s="72"/>
    </row>
    <row r="32" spans="2:12" ht="19" customHeight="1" x14ac:dyDescent="0.2">
      <c r="B32" s="292"/>
      <c r="C32" s="319"/>
      <c r="D32" s="263"/>
      <c r="E32" s="104"/>
      <c r="F32" s="264" t="s">
        <v>187</v>
      </c>
      <c r="G32" s="265"/>
      <c r="H32" s="146" t="s">
        <v>61</v>
      </c>
      <c r="I32" s="54" t="str">
        <f>IF(計算書!G40="","",計算書!G40)</f>
        <v/>
      </c>
      <c r="J32" s="55" t="str">
        <f>IF(I32="","",計算書!I40)</f>
        <v/>
      </c>
      <c r="K32" s="69"/>
      <c r="L32" s="72"/>
    </row>
    <row r="33" spans="2:12" ht="19" customHeight="1" x14ac:dyDescent="0.2">
      <c r="B33" s="292"/>
      <c r="C33" s="319"/>
      <c r="D33" s="263"/>
      <c r="E33" s="302" t="s">
        <v>96</v>
      </c>
      <c r="F33" s="303"/>
      <c r="G33" s="304"/>
      <c r="H33" s="146" t="s">
        <v>61</v>
      </c>
      <c r="I33" s="54" t="str">
        <f>IF(計算書!G41="","",計算書!G41)</f>
        <v/>
      </c>
      <c r="J33" s="55" t="str">
        <f>IF(I33="","",計算書!I41)</f>
        <v/>
      </c>
      <c r="K33" s="69"/>
      <c r="L33" s="72"/>
    </row>
    <row r="34" spans="2:12" ht="19" customHeight="1" x14ac:dyDescent="0.2">
      <c r="B34" s="292"/>
      <c r="C34" s="319"/>
      <c r="D34" s="263"/>
      <c r="E34" s="104"/>
      <c r="F34" s="264" t="s">
        <v>187</v>
      </c>
      <c r="G34" s="265"/>
      <c r="H34" s="146" t="s">
        <v>61</v>
      </c>
      <c r="I34" s="54" t="str">
        <f>IF(計算書!G42="","",計算書!G42)</f>
        <v/>
      </c>
      <c r="J34" s="55" t="str">
        <f>IF(I34="","",計算書!I42)</f>
        <v/>
      </c>
      <c r="K34" s="69"/>
      <c r="L34" s="72"/>
    </row>
    <row r="35" spans="2:12" ht="19" customHeight="1" x14ac:dyDescent="0.2">
      <c r="B35" s="292"/>
      <c r="C35" s="319"/>
      <c r="D35" s="263"/>
      <c r="E35" s="302" t="s">
        <v>95</v>
      </c>
      <c r="F35" s="303"/>
      <c r="G35" s="304"/>
      <c r="H35" s="146" t="s">
        <v>61</v>
      </c>
      <c r="I35" s="54" t="str">
        <f>IF(計算書!G43="","",計算書!G43)</f>
        <v/>
      </c>
      <c r="J35" s="55" t="str">
        <f>IF(I35="","",計算書!I43)</f>
        <v/>
      </c>
      <c r="K35" s="69"/>
      <c r="L35" s="72"/>
    </row>
    <row r="36" spans="2:12" ht="19" customHeight="1" x14ac:dyDescent="0.2">
      <c r="B36" s="292"/>
      <c r="C36" s="319"/>
      <c r="D36" s="263"/>
      <c r="E36" s="104"/>
      <c r="F36" s="264" t="s">
        <v>187</v>
      </c>
      <c r="G36" s="265"/>
      <c r="H36" s="146" t="s">
        <v>61</v>
      </c>
      <c r="I36" s="54" t="str">
        <f>IF(計算書!G44="","",計算書!G44)</f>
        <v/>
      </c>
      <c r="J36" s="55" t="str">
        <f>IF(I36="","",計算書!I44)</f>
        <v/>
      </c>
      <c r="K36" s="69"/>
      <c r="L36" s="72"/>
    </row>
    <row r="37" spans="2:12" ht="19" customHeight="1" x14ac:dyDescent="0.2">
      <c r="B37" s="292"/>
      <c r="C37" s="319"/>
      <c r="D37" s="263"/>
      <c r="E37" s="302" t="s">
        <v>94</v>
      </c>
      <c r="F37" s="303"/>
      <c r="G37" s="304"/>
      <c r="H37" s="146" t="s">
        <v>61</v>
      </c>
      <c r="I37" s="54" t="str">
        <f>IF(計算書!G45="","",計算書!G45)</f>
        <v/>
      </c>
      <c r="J37" s="55" t="str">
        <f>IF(I37="","",計算書!I45)</f>
        <v/>
      </c>
      <c r="K37" s="69"/>
      <c r="L37" s="72"/>
    </row>
    <row r="38" spans="2:12" ht="19" customHeight="1" x14ac:dyDescent="0.2">
      <c r="B38" s="292"/>
      <c r="C38" s="319"/>
      <c r="D38" s="263"/>
      <c r="E38" s="104"/>
      <c r="F38" s="264" t="s">
        <v>187</v>
      </c>
      <c r="G38" s="265"/>
      <c r="H38" s="146" t="s">
        <v>61</v>
      </c>
      <c r="I38" s="54" t="str">
        <f>IF(計算書!G46="","",計算書!G46)</f>
        <v/>
      </c>
      <c r="J38" s="55" t="str">
        <f>IF(I38="","",計算書!I46)</f>
        <v/>
      </c>
      <c r="K38" s="69"/>
      <c r="L38" s="72"/>
    </row>
    <row r="39" spans="2:12" ht="19" customHeight="1" x14ac:dyDescent="0.2">
      <c r="B39" s="292"/>
      <c r="C39" s="319"/>
      <c r="D39" s="263" t="s">
        <v>225</v>
      </c>
      <c r="E39" s="302" t="s">
        <v>199</v>
      </c>
      <c r="F39" s="303"/>
      <c r="G39" s="304"/>
      <c r="H39" s="146" t="s">
        <v>61</v>
      </c>
      <c r="I39" s="54" t="str">
        <f>IF(計算書!G47="","",計算書!G47)</f>
        <v/>
      </c>
      <c r="J39" s="55" t="str">
        <f>IF(I39="","",計算書!I47)</f>
        <v/>
      </c>
      <c r="K39" s="69"/>
      <c r="L39" s="72"/>
    </row>
    <row r="40" spans="2:12" ht="19" customHeight="1" x14ac:dyDescent="0.2">
      <c r="B40" s="292"/>
      <c r="C40" s="319"/>
      <c r="D40" s="263"/>
      <c r="E40" s="302" t="s">
        <v>200</v>
      </c>
      <c r="F40" s="303"/>
      <c r="G40" s="304"/>
      <c r="H40" s="146" t="s">
        <v>61</v>
      </c>
      <c r="I40" s="54" t="str">
        <f>IF(計算書!G48="","",計算書!G48)</f>
        <v/>
      </c>
      <c r="J40" s="55" t="str">
        <f>IF(I40="","",計算書!I48)</f>
        <v/>
      </c>
      <c r="K40" s="69"/>
      <c r="L40" s="72"/>
    </row>
    <row r="41" spans="2:12" ht="19" customHeight="1" x14ac:dyDescent="0.2">
      <c r="B41" s="292"/>
      <c r="C41" s="319"/>
      <c r="D41" s="263"/>
      <c r="E41" s="302" t="s">
        <v>201</v>
      </c>
      <c r="F41" s="302"/>
      <c r="G41" s="304"/>
      <c r="H41" s="146" t="s">
        <v>61</v>
      </c>
      <c r="I41" s="54" t="str">
        <f>IF(計算書!G49="","",計算書!G49)</f>
        <v/>
      </c>
      <c r="J41" s="55" t="str">
        <f>IF(I41="","",計算書!I49)</f>
        <v/>
      </c>
      <c r="K41" s="69"/>
      <c r="L41" s="72"/>
    </row>
    <row r="42" spans="2:12" ht="19" customHeight="1" x14ac:dyDescent="0.2">
      <c r="B42" s="292"/>
      <c r="C42" s="319"/>
      <c r="D42" s="263"/>
      <c r="E42" s="306" t="s">
        <v>156</v>
      </c>
      <c r="F42" s="307"/>
      <c r="G42" s="45" t="s">
        <v>108</v>
      </c>
      <c r="H42" s="146" t="s">
        <v>61</v>
      </c>
      <c r="I42" s="54" t="str">
        <f>IF(計算書!G50="","",計算書!G50)</f>
        <v/>
      </c>
      <c r="J42" s="55" t="str">
        <f>IF(I42="","",計算書!I50)</f>
        <v/>
      </c>
      <c r="K42" s="69"/>
      <c r="L42" s="72"/>
    </row>
    <row r="43" spans="2:12" ht="19" customHeight="1" x14ac:dyDescent="0.2">
      <c r="B43" s="292"/>
      <c r="C43" s="320"/>
      <c r="D43" s="318"/>
      <c r="E43" s="261"/>
      <c r="F43" s="262"/>
      <c r="G43" s="159" t="s">
        <v>108</v>
      </c>
      <c r="H43" s="146" t="s">
        <v>61</v>
      </c>
      <c r="I43" s="54" t="str">
        <f>IF(計算書!G51="","",計算書!G51)</f>
        <v/>
      </c>
      <c r="J43" s="55" t="str">
        <f>IF(I43="","",計算書!I51)</f>
        <v/>
      </c>
      <c r="K43" s="69"/>
      <c r="L43" s="72"/>
    </row>
    <row r="44" spans="2:12" ht="19" customHeight="1" x14ac:dyDescent="0.2">
      <c r="B44" s="292"/>
      <c r="C44" s="263" t="s">
        <v>190</v>
      </c>
      <c r="D44" s="325" t="s">
        <v>191</v>
      </c>
      <c r="E44" s="325"/>
      <c r="F44" s="259"/>
      <c r="G44" s="259"/>
      <c r="H44" s="146" t="s">
        <v>62</v>
      </c>
      <c r="I44" s="54">
        <f>IF(計算書!G58="","",計算書!G58)</f>
        <v>0</v>
      </c>
      <c r="J44" s="55">
        <f>IF(I44="","",計算書!I58)</f>
        <v>0</v>
      </c>
      <c r="K44" s="117"/>
      <c r="L44" s="118"/>
    </row>
    <row r="45" spans="2:12" ht="19" customHeight="1" x14ac:dyDescent="0.2">
      <c r="B45" s="292"/>
      <c r="C45" s="263"/>
      <c r="D45" s="160"/>
      <c r="E45" s="161"/>
      <c r="F45" s="261" t="s">
        <v>187</v>
      </c>
      <c r="G45" s="262"/>
      <c r="H45" s="146" t="s">
        <v>62</v>
      </c>
      <c r="I45" s="54">
        <f>IF(計算書!G59="","",計算書!G59)</f>
        <v>0</v>
      </c>
      <c r="J45" s="55">
        <f>IF(I45="","",計算書!I59)</f>
        <v>0</v>
      </c>
      <c r="K45" s="117"/>
      <c r="L45" s="118"/>
    </row>
    <row r="46" spans="2:12" ht="19" customHeight="1" x14ac:dyDescent="0.2">
      <c r="B46" s="292"/>
      <c r="C46" s="263"/>
      <c r="D46" s="325" t="s">
        <v>192</v>
      </c>
      <c r="E46" s="325"/>
      <c r="F46" s="259"/>
      <c r="G46" s="259"/>
      <c r="H46" s="146" t="s">
        <v>62</v>
      </c>
      <c r="I46" s="54" t="str">
        <f>IF(計算書!G60="","",計算書!G60)</f>
        <v/>
      </c>
      <c r="J46" s="55" t="str">
        <f>IF(I46="","",計算書!I60)</f>
        <v/>
      </c>
      <c r="K46" s="117"/>
      <c r="L46" s="118"/>
    </row>
    <row r="47" spans="2:12" ht="19" customHeight="1" x14ac:dyDescent="0.2">
      <c r="B47" s="292"/>
      <c r="C47" s="263"/>
      <c r="D47" s="160"/>
      <c r="E47" s="161"/>
      <c r="F47" s="323" t="s">
        <v>187</v>
      </c>
      <c r="G47" s="324"/>
      <c r="H47" s="146" t="s">
        <v>62</v>
      </c>
      <c r="I47" s="54" t="str">
        <f>IF(計算書!G61="","",計算書!G61)</f>
        <v/>
      </c>
      <c r="J47" s="55" t="str">
        <f>IF(I47="","",計算書!I61)</f>
        <v/>
      </c>
      <c r="K47" s="117"/>
      <c r="L47" s="118"/>
    </row>
    <row r="48" spans="2:12" ht="19" customHeight="1" x14ac:dyDescent="0.2">
      <c r="B48" s="292"/>
      <c r="C48" s="263"/>
      <c r="D48" s="259" t="s">
        <v>193</v>
      </c>
      <c r="E48" s="259"/>
      <c r="F48" s="326" t="s">
        <v>226</v>
      </c>
      <c r="G48" s="265"/>
      <c r="H48" s="146" t="s">
        <v>62</v>
      </c>
      <c r="I48" s="54" t="str">
        <f>IF(計算書!G62="","",計算書!G62)</f>
        <v/>
      </c>
      <c r="J48" s="55" t="str">
        <f>IF(I48="","",計算書!I62)</f>
        <v/>
      </c>
      <c r="K48" s="69"/>
      <c r="L48" s="72"/>
    </row>
    <row r="49" spans="2:12" ht="19" customHeight="1" x14ac:dyDescent="0.2">
      <c r="B49" s="292"/>
      <c r="C49" s="263"/>
      <c r="D49" s="259"/>
      <c r="E49" s="259"/>
      <c r="F49" s="162" t="s">
        <v>227</v>
      </c>
      <c r="G49" s="159" t="s">
        <v>108</v>
      </c>
      <c r="H49" s="146" t="s">
        <v>194</v>
      </c>
      <c r="I49" s="54" t="str">
        <f>IF(計算書!G63="","",計算書!G63)</f>
        <v/>
      </c>
      <c r="J49" s="55" t="str">
        <f>IF(I49="","",計算書!I63)</f>
        <v/>
      </c>
      <c r="K49" s="69"/>
      <c r="L49" s="72"/>
    </row>
    <row r="50" spans="2:12" ht="19" customHeight="1" x14ac:dyDescent="0.2">
      <c r="B50" s="291"/>
      <c r="C50" s="298" t="s">
        <v>91</v>
      </c>
      <c r="D50" s="299"/>
      <c r="E50" s="297"/>
      <c r="F50" s="297"/>
      <c r="G50" s="297"/>
      <c r="H50" s="46" t="s">
        <v>89</v>
      </c>
      <c r="I50" s="56"/>
      <c r="J50" s="57" t="str">
        <f>IF(計算書!K65=0,"",計算書!I65)</f>
        <v/>
      </c>
      <c r="K50" s="116"/>
      <c r="L50" s="72"/>
    </row>
    <row r="51" spans="2:12" ht="19" customHeight="1" x14ac:dyDescent="0.2">
      <c r="B51" s="291"/>
      <c r="C51" s="296" t="s">
        <v>92</v>
      </c>
      <c r="D51" s="297"/>
      <c r="E51" s="297"/>
      <c r="F51" s="297"/>
      <c r="G51" s="297"/>
      <c r="H51" s="46" t="s">
        <v>90</v>
      </c>
      <c r="I51" s="56"/>
      <c r="J51" s="57" t="str">
        <f>IF(計算書!K65=0,"",計算書!I67)</f>
        <v/>
      </c>
      <c r="K51" s="116"/>
      <c r="L51" s="72"/>
    </row>
    <row r="52" spans="2:12" ht="19" customHeight="1" x14ac:dyDescent="0.2">
      <c r="B52" s="291"/>
      <c r="C52" s="296" t="s">
        <v>93</v>
      </c>
      <c r="D52" s="297"/>
      <c r="E52" s="297"/>
      <c r="F52" s="297"/>
      <c r="G52" s="297"/>
      <c r="H52" s="46" t="s">
        <v>16</v>
      </c>
      <c r="I52" s="56"/>
      <c r="J52" s="57" t="str">
        <f>IF(計算書!K65=0,"",計算書!K65)</f>
        <v/>
      </c>
      <c r="K52" s="116"/>
      <c r="L52" s="72"/>
    </row>
    <row r="53" spans="2:12" ht="16.5" customHeight="1" x14ac:dyDescent="0.2">
      <c r="B53" s="287" t="s">
        <v>53</v>
      </c>
      <c r="C53" s="288"/>
      <c r="D53" s="288"/>
      <c r="E53" s="288"/>
      <c r="F53" s="288"/>
      <c r="G53" s="288"/>
      <c r="H53" s="288"/>
      <c r="I53" s="289" t="s">
        <v>64</v>
      </c>
      <c r="J53" s="290"/>
      <c r="K53" s="70"/>
      <c r="L53" s="49" t="s">
        <v>52</v>
      </c>
    </row>
    <row r="54" spans="2:12" ht="16.5" customHeight="1" x14ac:dyDescent="0.2">
      <c r="B54" s="287"/>
      <c r="C54" s="288"/>
      <c r="D54" s="288"/>
      <c r="E54" s="288"/>
      <c r="F54" s="288"/>
      <c r="G54" s="288"/>
      <c r="H54" s="288"/>
      <c r="I54" s="289" t="s">
        <v>65</v>
      </c>
      <c r="J54" s="290"/>
      <c r="K54" s="70"/>
      <c r="L54" s="49" t="s">
        <v>52</v>
      </c>
    </row>
    <row r="55" spans="2:12" ht="16.5" customHeight="1" x14ac:dyDescent="0.2">
      <c r="B55" s="287"/>
      <c r="C55" s="288"/>
      <c r="D55" s="288"/>
      <c r="E55" s="288"/>
      <c r="F55" s="288"/>
      <c r="G55" s="288"/>
      <c r="H55" s="288"/>
      <c r="I55" s="289" t="s">
        <v>66</v>
      </c>
      <c r="J55" s="290"/>
      <c r="K55" s="70"/>
      <c r="L55" s="49" t="s">
        <v>52</v>
      </c>
    </row>
    <row r="56" spans="2:12" ht="16.5" customHeight="1" thickBot="1" x14ac:dyDescent="0.25">
      <c r="B56" s="283" t="s">
        <v>54</v>
      </c>
      <c r="C56" s="284"/>
      <c r="D56" s="284"/>
      <c r="E56" s="284"/>
      <c r="F56" s="284"/>
      <c r="G56" s="284"/>
      <c r="H56" s="284"/>
      <c r="I56" s="285" t="s">
        <v>67</v>
      </c>
      <c r="J56" s="286"/>
      <c r="K56" s="71"/>
      <c r="L56" s="50" t="s">
        <v>16</v>
      </c>
    </row>
    <row r="57" spans="2:12" ht="9.75" customHeight="1" x14ac:dyDescent="0.2">
      <c r="B57" s="39"/>
      <c r="C57" s="39"/>
      <c r="D57" s="39"/>
      <c r="E57" s="39"/>
      <c r="F57" s="39"/>
      <c r="G57" s="39"/>
      <c r="H57" s="39"/>
      <c r="I57" s="39"/>
      <c r="J57" s="40"/>
      <c r="K57" s="40"/>
      <c r="L57" s="40"/>
    </row>
    <row r="58" spans="2:12" ht="12" customHeight="1" x14ac:dyDescent="0.2">
      <c r="B58" s="309"/>
      <c r="C58" s="309"/>
      <c r="D58" s="309"/>
      <c r="E58" s="309"/>
      <c r="F58" s="309"/>
      <c r="G58" s="309"/>
      <c r="H58" s="309"/>
      <c r="I58" s="309"/>
      <c r="J58" s="309"/>
      <c r="K58" s="309"/>
      <c r="L58" s="309"/>
    </row>
    <row r="59" spans="2:12" ht="12" customHeight="1" x14ac:dyDescent="0.2">
      <c r="B59" s="309"/>
      <c r="C59" s="309"/>
      <c r="D59" s="309"/>
      <c r="E59" s="309"/>
      <c r="F59" s="309"/>
      <c r="G59" s="309"/>
      <c r="H59" s="309"/>
      <c r="I59" s="309"/>
      <c r="J59" s="309"/>
      <c r="K59" s="309"/>
      <c r="L59" s="309"/>
    </row>
    <row r="60" spans="2:12" ht="12" customHeight="1" x14ac:dyDescent="0.2">
      <c r="B60" s="309"/>
      <c r="C60" s="309"/>
      <c r="D60" s="309"/>
      <c r="E60" s="309"/>
      <c r="F60" s="309"/>
      <c r="G60" s="309"/>
      <c r="H60" s="309"/>
      <c r="I60" s="309"/>
      <c r="J60" s="309"/>
      <c r="K60" s="309"/>
      <c r="L60" s="309"/>
    </row>
    <row r="61" spans="2:12" ht="12" customHeight="1" x14ac:dyDescent="0.2">
      <c r="B61" s="309"/>
      <c r="C61" s="309"/>
      <c r="D61" s="309"/>
      <c r="E61" s="309"/>
      <c r="F61" s="309"/>
      <c r="G61" s="309"/>
      <c r="H61" s="309"/>
      <c r="I61" s="309"/>
      <c r="J61" s="309"/>
      <c r="K61" s="309"/>
      <c r="L61" s="309"/>
    </row>
    <row r="62" spans="2:12" ht="12" customHeight="1" x14ac:dyDescent="0.2">
      <c r="B62" s="309"/>
      <c r="C62" s="309"/>
      <c r="D62" s="309"/>
      <c r="E62" s="309"/>
      <c r="F62" s="309"/>
      <c r="G62" s="309"/>
      <c r="H62" s="309"/>
      <c r="I62" s="309"/>
      <c r="J62" s="309"/>
      <c r="K62" s="309"/>
      <c r="L62" s="309"/>
    </row>
    <row r="63" spans="2:12" ht="12" customHeight="1" x14ac:dyDescent="0.2">
      <c r="B63" s="309"/>
      <c r="C63" s="309"/>
      <c r="D63" s="309"/>
      <c r="E63" s="309"/>
      <c r="F63" s="309"/>
      <c r="G63" s="309"/>
      <c r="H63" s="309"/>
      <c r="I63" s="309"/>
      <c r="J63" s="309"/>
      <c r="K63" s="309"/>
      <c r="L63" s="309"/>
    </row>
    <row r="64" spans="2:12" ht="12" customHeight="1" x14ac:dyDescent="0.2">
      <c r="B64" s="309"/>
      <c r="C64" s="309"/>
      <c r="D64" s="309"/>
      <c r="E64" s="309"/>
      <c r="F64" s="309"/>
      <c r="G64" s="309"/>
      <c r="H64" s="309"/>
      <c r="I64" s="309"/>
      <c r="J64" s="309"/>
      <c r="K64" s="309"/>
      <c r="L64" s="309"/>
    </row>
    <row r="65" spans="2:12" ht="12" customHeight="1" x14ac:dyDescent="0.2">
      <c r="B65" s="309"/>
      <c r="C65" s="309"/>
      <c r="D65" s="309"/>
      <c r="E65" s="309"/>
      <c r="F65" s="309"/>
      <c r="G65" s="309"/>
      <c r="H65" s="309"/>
      <c r="I65" s="309"/>
      <c r="J65" s="309"/>
      <c r="K65" s="309"/>
      <c r="L65" s="309"/>
    </row>
    <row r="66" spans="2:12" ht="12" customHeight="1" x14ac:dyDescent="0.2">
      <c r="B66" s="309"/>
      <c r="C66" s="309"/>
      <c r="D66" s="309"/>
      <c r="E66" s="309"/>
      <c r="F66" s="309"/>
      <c r="G66" s="309"/>
      <c r="H66" s="309"/>
      <c r="I66" s="309"/>
      <c r="J66" s="309"/>
      <c r="K66" s="309"/>
      <c r="L66" s="309"/>
    </row>
    <row r="67" spans="2:12" ht="12" customHeight="1" x14ac:dyDescent="0.2">
      <c r="B67" s="309"/>
      <c r="C67" s="309"/>
      <c r="D67" s="309"/>
      <c r="E67" s="309"/>
      <c r="F67" s="309"/>
      <c r="G67" s="309"/>
      <c r="H67" s="309"/>
      <c r="I67" s="309"/>
      <c r="J67" s="309"/>
      <c r="K67" s="309"/>
      <c r="L67" s="309"/>
    </row>
    <row r="68" spans="2:12" ht="12" customHeight="1" x14ac:dyDescent="0.2">
      <c r="B68" s="309"/>
      <c r="C68" s="309"/>
      <c r="D68" s="309"/>
      <c r="E68" s="309"/>
      <c r="F68" s="309"/>
      <c r="G68" s="309"/>
      <c r="H68" s="309"/>
      <c r="I68" s="309"/>
      <c r="J68" s="309"/>
      <c r="K68" s="309"/>
      <c r="L68" s="309"/>
    </row>
    <row r="69" spans="2:12" ht="12" customHeight="1" x14ac:dyDescent="0.2">
      <c r="B69" s="309"/>
      <c r="C69" s="309"/>
      <c r="D69" s="309"/>
      <c r="E69" s="309"/>
      <c r="F69" s="309"/>
      <c r="G69" s="309"/>
      <c r="H69" s="309"/>
      <c r="I69" s="309"/>
      <c r="J69" s="309"/>
      <c r="K69" s="309"/>
      <c r="L69" s="309"/>
    </row>
    <row r="70" spans="2:12" ht="12" customHeight="1" x14ac:dyDescent="0.2">
      <c r="B70" s="309"/>
      <c r="C70" s="309"/>
      <c r="D70" s="309"/>
      <c r="E70" s="309"/>
      <c r="F70" s="309"/>
      <c r="G70" s="309"/>
      <c r="H70" s="309"/>
      <c r="I70" s="309"/>
      <c r="J70" s="309"/>
      <c r="K70" s="309"/>
      <c r="L70" s="309"/>
    </row>
    <row r="71" spans="2:12" ht="12" customHeight="1" x14ac:dyDescent="0.2">
      <c r="B71" s="309"/>
      <c r="C71" s="309"/>
      <c r="D71" s="309"/>
      <c r="E71" s="309"/>
      <c r="F71" s="309"/>
      <c r="G71" s="309"/>
      <c r="H71" s="309"/>
      <c r="I71" s="309"/>
      <c r="J71" s="309"/>
      <c r="K71" s="309"/>
      <c r="L71" s="309"/>
    </row>
    <row r="72" spans="2:12" ht="12" customHeight="1" x14ac:dyDescent="0.2">
      <c r="B72" s="309"/>
      <c r="C72" s="309"/>
      <c r="D72" s="309"/>
      <c r="E72" s="309"/>
      <c r="F72" s="309"/>
      <c r="G72" s="309"/>
      <c r="H72" s="309"/>
      <c r="I72" s="309"/>
      <c r="J72" s="309"/>
      <c r="K72" s="309"/>
      <c r="L72" s="309"/>
    </row>
    <row r="73" spans="2:12" ht="12" customHeight="1" x14ac:dyDescent="0.2">
      <c r="B73" s="309"/>
      <c r="C73" s="309"/>
      <c r="D73" s="309"/>
      <c r="E73" s="309"/>
      <c r="F73" s="309"/>
      <c r="G73" s="309"/>
      <c r="H73" s="309"/>
      <c r="I73" s="309"/>
      <c r="J73" s="309"/>
      <c r="K73" s="309"/>
      <c r="L73" s="309"/>
    </row>
    <row r="74" spans="2:12" x14ac:dyDescent="0.2">
      <c r="B74" s="33"/>
    </row>
  </sheetData>
  <mergeCells count="87">
    <mergeCell ref="C44:C49"/>
    <mergeCell ref="F45:G45"/>
    <mergeCell ref="F47:G47"/>
    <mergeCell ref="D44:G44"/>
    <mergeCell ref="D46:G46"/>
    <mergeCell ref="D48:E49"/>
    <mergeCell ref="F48:G48"/>
    <mergeCell ref="C31:C43"/>
    <mergeCell ref="E41:G41"/>
    <mergeCell ref="E40:G40"/>
    <mergeCell ref="E39:G39"/>
    <mergeCell ref="E42:F43"/>
    <mergeCell ref="E35:G35"/>
    <mergeCell ref="E37:G37"/>
    <mergeCell ref="E31:G31"/>
    <mergeCell ref="D39:D43"/>
    <mergeCell ref="C12:C23"/>
    <mergeCell ref="C24:C30"/>
    <mergeCell ref="D12:G12"/>
    <mergeCell ref="D13:G13"/>
    <mergeCell ref="D14:G14"/>
    <mergeCell ref="D15:G15"/>
    <mergeCell ref="D16:G16"/>
    <mergeCell ref="D17:G17"/>
    <mergeCell ref="D18:G18"/>
    <mergeCell ref="D19:G19"/>
    <mergeCell ref="D20:G20"/>
    <mergeCell ref="D21:G21"/>
    <mergeCell ref="D22:F23"/>
    <mergeCell ref="D24:G24"/>
    <mergeCell ref="D25:G25"/>
    <mergeCell ref="D26:G26"/>
    <mergeCell ref="B73:L73"/>
    <mergeCell ref="I9:J9"/>
    <mergeCell ref="F9:H9"/>
    <mergeCell ref="B67:L67"/>
    <mergeCell ref="B68:L68"/>
    <mergeCell ref="B69:L69"/>
    <mergeCell ref="B70:L70"/>
    <mergeCell ref="B71:L71"/>
    <mergeCell ref="B72:L72"/>
    <mergeCell ref="B61:L61"/>
    <mergeCell ref="B62:L62"/>
    <mergeCell ref="B63:L63"/>
    <mergeCell ref="B64:L64"/>
    <mergeCell ref="H10:H11"/>
    <mergeCell ref="I10:J10"/>
    <mergeCell ref="K10:L10"/>
    <mergeCell ref="B65:L65"/>
    <mergeCell ref="B66:L66"/>
    <mergeCell ref="B58:L58"/>
    <mergeCell ref="B59:L59"/>
    <mergeCell ref="B60:L60"/>
    <mergeCell ref="F8:L8"/>
    <mergeCell ref="B56:H56"/>
    <mergeCell ref="I56:J56"/>
    <mergeCell ref="B53:H55"/>
    <mergeCell ref="I55:J55"/>
    <mergeCell ref="I54:J54"/>
    <mergeCell ref="I53:J53"/>
    <mergeCell ref="B10:B52"/>
    <mergeCell ref="B8:E8"/>
    <mergeCell ref="C52:G52"/>
    <mergeCell ref="C51:G51"/>
    <mergeCell ref="C50:G50"/>
    <mergeCell ref="B9:E9"/>
    <mergeCell ref="K9:L9"/>
    <mergeCell ref="E33:G33"/>
    <mergeCell ref="C10:G11"/>
    <mergeCell ref="B5:E7"/>
    <mergeCell ref="F5:L5"/>
    <mergeCell ref="F6:L6"/>
    <mergeCell ref="F7:L7"/>
    <mergeCell ref="B1:L1"/>
    <mergeCell ref="B2:L2"/>
    <mergeCell ref="B3:E3"/>
    <mergeCell ref="F3:L3"/>
    <mergeCell ref="B4:E4"/>
    <mergeCell ref="F4:L4"/>
    <mergeCell ref="D27:G27"/>
    <mergeCell ref="D28:G28"/>
    <mergeCell ref="D29:F30"/>
    <mergeCell ref="D31:D38"/>
    <mergeCell ref="F32:G32"/>
    <mergeCell ref="F34:G34"/>
    <mergeCell ref="F36:G36"/>
    <mergeCell ref="F38:G38"/>
  </mergeCells>
  <phoneticPr fontId="1"/>
  <pageMargins left="0.78740157480314965" right="0.78740157480314965" top="0.39370078740157483" bottom="0.39370078740157483" header="0.31496062992125984" footer="0.31496062992125984"/>
  <pageSetup paperSize="9" scale="80"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107950</xdr:colOff>
                    <xdr:row>8</xdr:row>
                    <xdr:rowOff>0</xdr:rowOff>
                  </from>
                  <to>
                    <xdr:col>5</xdr:col>
                    <xdr:colOff>406400</xdr:colOff>
                    <xdr:row>8</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190500</xdr:colOff>
                    <xdr:row>8</xdr:row>
                    <xdr:rowOff>0</xdr:rowOff>
                  </from>
                  <to>
                    <xdr:col>8</xdr:col>
                    <xdr:colOff>508000</xdr:colOff>
                    <xdr:row>8</xdr:row>
                    <xdr:rowOff>241300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114300</xdr:colOff>
                    <xdr:row>8</xdr:row>
                    <xdr:rowOff>0</xdr:rowOff>
                  </from>
                  <to>
                    <xdr:col>10</xdr:col>
                    <xdr:colOff>431800</xdr:colOff>
                    <xdr:row>8</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107950</xdr:colOff>
                    <xdr:row>7</xdr:row>
                    <xdr:rowOff>12700</xdr:rowOff>
                  </from>
                  <to>
                    <xdr:col>5</xdr:col>
                    <xdr:colOff>406400</xdr:colOff>
                    <xdr:row>7</xdr:row>
                    <xdr:rowOff>241300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50800</xdr:colOff>
                    <xdr:row>4</xdr:row>
                    <xdr:rowOff>0</xdr:rowOff>
                  </from>
                  <to>
                    <xdr:col>5</xdr:col>
                    <xdr:colOff>349250</xdr:colOff>
                    <xdr:row>5</xdr:row>
                    <xdr:rowOff>12700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5</xdr:col>
                    <xdr:colOff>57150</xdr:colOff>
                    <xdr:row>5</xdr:row>
                    <xdr:rowOff>0</xdr:rowOff>
                  </from>
                  <to>
                    <xdr:col>5</xdr:col>
                    <xdr:colOff>355600</xdr:colOff>
                    <xdr:row>6</xdr:row>
                    <xdr:rowOff>12700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57150</xdr:colOff>
                    <xdr:row>6</xdr:row>
                    <xdr:rowOff>0</xdr:rowOff>
                  </from>
                  <to>
                    <xdr:col>5</xdr:col>
                    <xdr:colOff>355600</xdr:colOff>
                    <xdr:row>7</xdr:row>
                    <xdr:rowOff>12700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6</xdr:col>
                    <xdr:colOff>463550</xdr:colOff>
                    <xdr:row>4</xdr:row>
                    <xdr:rowOff>0</xdr:rowOff>
                  </from>
                  <to>
                    <xdr:col>6</xdr:col>
                    <xdr:colOff>698500</xdr:colOff>
                    <xdr:row>5</xdr:row>
                    <xdr:rowOff>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7</xdr:col>
                    <xdr:colOff>476250</xdr:colOff>
                    <xdr:row>4</xdr:row>
                    <xdr:rowOff>6350</xdr:rowOff>
                  </from>
                  <to>
                    <xdr:col>8</xdr:col>
                    <xdr:colOff>158750</xdr:colOff>
                    <xdr:row>5</xdr:row>
                    <xdr:rowOff>6350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463550</xdr:colOff>
                    <xdr:row>5</xdr:row>
                    <xdr:rowOff>19050</xdr:rowOff>
                  </from>
                  <to>
                    <xdr:col>6</xdr:col>
                    <xdr:colOff>711200</xdr:colOff>
                    <xdr:row>6</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7</xdr:col>
                    <xdr:colOff>482600</xdr:colOff>
                    <xdr:row>5</xdr:row>
                    <xdr:rowOff>12700</xdr:rowOff>
                  </from>
                  <to>
                    <xdr:col>8</xdr:col>
                    <xdr:colOff>114300</xdr:colOff>
                    <xdr:row>6</xdr:row>
                    <xdr:rowOff>12700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9</xdr:col>
                    <xdr:colOff>971550</xdr:colOff>
                    <xdr:row>4</xdr:row>
                    <xdr:rowOff>0</xdr:rowOff>
                  </from>
                  <to>
                    <xdr:col>10</xdr:col>
                    <xdr:colOff>215900</xdr:colOff>
                    <xdr:row>4</xdr:row>
                    <xdr:rowOff>209550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9</xdr:col>
                    <xdr:colOff>965200</xdr:colOff>
                    <xdr:row>5</xdr:row>
                    <xdr:rowOff>19050</xdr:rowOff>
                  </from>
                  <to>
                    <xdr:col>10</xdr:col>
                    <xdr:colOff>260350</xdr:colOff>
                    <xdr:row>6</xdr:row>
                    <xdr:rowOff>6350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8</xdr:col>
                    <xdr:colOff>177800</xdr:colOff>
                    <xdr:row>7</xdr:row>
                    <xdr:rowOff>19050</xdr:rowOff>
                  </from>
                  <to>
                    <xdr:col>8</xdr:col>
                    <xdr:colOff>501650</xdr:colOff>
                    <xdr:row>7</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61"/>
  <sheetViews>
    <sheetView topLeftCell="A37" zoomScaleNormal="100" workbookViewId="0">
      <selection activeCell="K64" sqref="K64"/>
    </sheetView>
  </sheetViews>
  <sheetFormatPr defaultRowHeight="13" x14ac:dyDescent="0.2"/>
  <cols>
    <col min="1" max="1" width="4.08984375" customWidth="1"/>
    <col min="2" max="4" width="4.90625" style="4" customWidth="1"/>
    <col min="5" max="5" width="32.26953125" customWidth="1"/>
    <col min="6" max="6" width="6.6328125" bestFit="1" customWidth="1"/>
    <col min="7" max="11" width="10.6328125" customWidth="1"/>
    <col min="12" max="12" width="7.08984375" style="4" bestFit="1" customWidth="1"/>
  </cols>
  <sheetData>
    <row r="1" spans="2:11" x14ac:dyDescent="0.2">
      <c r="K1" t="s">
        <v>178</v>
      </c>
    </row>
    <row r="2" spans="2:11" ht="20.25" customHeight="1" x14ac:dyDescent="0.2">
      <c r="K2" s="58" t="s">
        <v>18</v>
      </c>
    </row>
    <row r="3" spans="2:11" ht="23.5" x14ac:dyDescent="0.2">
      <c r="B3" s="340" t="s">
        <v>126</v>
      </c>
      <c r="C3" s="340"/>
      <c r="D3" s="340"/>
      <c r="E3" s="340"/>
      <c r="F3" s="340"/>
      <c r="G3" s="340"/>
      <c r="H3" s="340"/>
      <c r="I3" s="340"/>
      <c r="J3" s="340"/>
      <c r="K3" s="340"/>
    </row>
    <row r="4" spans="2:11" ht="24" customHeight="1" x14ac:dyDescent="0.2">
      <c r="B4" s="73"/>
      <c r="C4" s="73"/>
      <c r="D4" s="73"/>
      <c r="E4" s="73" t="s">
        <v>173</v>
      </c>
      <c r="F4" s="339"/>
      <c r="G4" s="339"/>
      <c r="H4" s="339"/>
      <c r="I4" s="339"/>
      <c r="J4" s="339"/>
      <c r="K4" s="73" t="s">
        <v>172</v>
      </c>
    </row>
    <row r="5" spans="2:11" ht="15" customHeight="1" x14ac:dyDescent="0.2">
      <c r="B5" s="343" t="s">
        <v>19</v>
      </c>
      <c r="C5" s="344"/>
      <c r="D5" s="344"/>
      <c r="E5" s="344"/>
      <c r="F5" s="344"/>
      <c r="G5" s="344"/>
      <c r="H5" s="344"/>
      <c r="I5" s="344"/>
      <c r="J5" s="344"/>
      <c r="K5" s="345"/>
    </row>
    <row r="6" spans="2:11" ht="15" customHeight="1" x14ac:dyDescent="0.2">
      <c r="B6" s="5" t="s">
        <v>20</v>
      </c>
      <c r="C6" s="107"/>
      <c r="D6" s="351" t="s">
        <v>213</v>
      </c>
      <c r="E6" s="351"/>
      <c r="F6" s="351"/>
      <c r="G6" s="351"/>
      <c r="H6" s="351"/>
      <c r="I6" s="351"/>
      <c r="J6" s="351"/>
      <c r="K6" s="352"/>
    </row>
    <row r="7" spans="2:11" ht="15" customHeight="1" x14ac:dyDescent="0.2">
      <c r="B7" s="6"/>
      <c r="C7" s="108"/>
      <c r="D7" s="353"/>
      <c r="E7" s="353"/>
      <c r="F7" s="353"/>
      <c r="G7" s="353"/>
      <c r="H7" s="353"/>
      <c r="I7" s="353"/>
      <c r="J7" s="353"/>
      <c r="K7" s="354"/>
    </row>
    <row r="8" spans="2:11" ht="15" customHeight="1" x14ac:dyDescent="0.2">
      <c r="B8" s="6" t="s">
        <v>21</v>
      </c>
      <c r="C8" s="108"/>
      <c r="D8" s="355" t="s">
        <v>127</v>
      </c>
      <c r="E8" s="355"/>
      <c r="F8" s="355"/>
      <c r="G8" s="355"/>
      <c r="H8" s="355"/>
      <c r="I8" s="355"/>
      <c r="J8" s="355"/>
      <c r="K8" s="356"/>
    </row>
    <row r="9" spans="2:11" ht="15" customHeight="1" x14ac:dyDescent="0.2">
      <c r="B9" s="6"/>
      <c r="C9" s="108"/>
      <c r="D9" s="355"/>
      <c r="E9" s="355"/>
      <c r="F9" s="355"/>
      <c r="G9" s="355"/>
      <c r="H9" s="355"/>
      <c r="I9" s="355"/>
      <c r="J9" s="355"/>
      <c r="K9" s="356"/>
    </row>
    <row r="10" spans="2:11" ht="15" customHeight="1" x14ac:dyDescent="0.2">
      <c r="B10" s="6"/>
      <c r="C10" s="108"/>
      <c r="D10" s="355"/>
      <c r="E10" s="355"/>
      <c r="F10" s="355"/>
      <c r="G10" s="355"/>
      <c r="H10" s="355"/>
      <c r="I10" s="355"/>
      <c r="J10" s="355"/>
      <c r="K10" s="356"/>
    </row>
    <row r="11" spans="2:11" ht="15" customHeight="1" x14ac:dyDescent="0.2">
      <c r="B11" s="6" t="s">
        <v>22</v>
      </c>
      <c r="C11" s="108"/>
      <c r="D11" s="353" t="s">
        <v>219</v>
      </c>
      <c r="E11" s="353"/>
      <c r="F11" s="353"/>
      <c r="G11" s="353"/>
      <c r="H11" s="353"/>
      <c r="I11" s="353"/>
      <c r="J11" s="353"/>
      <c r="K11" s="354"/>
    </row>
    <row r="12" spans="2:11" ht="15" customHeight="1" x14ac:dyDescent="0.2">
      <c r="B12" s="6"/>
      <c r="C12" s="108"/>
      <c r="D12" s="353"/>
      <c r="E12" s="353"/>
      <c r="F12" s="353"/>
      <c r="G12" s="353"/>
      <c r="H12" s="353"/>
      <c r="I12" s="353"/>
      <c r="J12" s="353"/>
      <c r="K12" s="354"/>
    </row>
    <row r="13" spans="2:11" ht="15" customHeight="1" x14ac:dyDescent="0.2">
      <c r="B13" s="6" t="s">
        <v>23</v>
      </c>
      <c r="C13" s="108"/>
      <c r="D13" s="355" t="s">
        <v>214</v>
      </c>
      <c r="E13" s="355"/>
      <c r="F13" s="355"/>
      <c r="G13" s="355"/>
      <c r="H13" s="355"/>
      <c r="I13" s="355"/>
      <c r="J13" s="355"/>
      <c r="K13" s="356"/>
    </row>
    <row r="14" spans="2:11" ht="15" customHeight="1" x14ac:dyDescent="0.2">
      <c r="B14" s="6"/>
      <c r="C14" s="108"/>
      <c r="D14" s="355"/>
      <c r="E14" s="355"/>
      <c r="F14" s="355"/>
      <c r="G14" s="355"/>
      <c r="H14" s="355"/>
      <c r="I14" s="355"/>
      <c r="J14" s="355"/>
      <c r="K14" s="356"/>
    </row>
    <row r="15" spans="2:11" ht="15" customHeight="1" x14ac:dyDescent="0.2">
      <c r="B15" s="6" t="s">
        <v>24</v>
      </c>
      <c r="C15" s="108"/>
      <c r="D15" s="357" t="s">
        <v>210</v>
      </c>
      <c r="E15" s="357"/>
      <c r="F15" s="357"/>
      <c r="G15" s="357"/>
      <c r="H15" s="357"/>
      <c r="I15" s="357"/>
      <c r="J15" s="357"/>
      <c r="K15" s="358"/>
    </row>
    <row r="16" spans="2:11" ht="15" customHeight="1" x14ac:dyDescent="0.2">
      <c r="B16" s="347" t="s">
        <v>25</v>
      </c>
      <c r="C16" s="347"/>
      <c r="D16" s="347"/>
      <c r="E16" s="347"/>
      <c r="F16" s="347" t="s">
        <v>26</v>
      </c>
      <c r="G16" s="347" t="s">
        <v>27</v>
      </c>
      <c r="H16" s="349" t="s">
        <v>28</v>
      </c>
      <c r="I16" s="341" t="s">
        <v>29</v>
      </c>
      <c r="J16" s="346" t="s">
        <v>30</v>
      </c>
      <c r="K16" s="341" t="s">
        <v>74</v>
      </c>
    </row>
    <row r="17" spans="2:11" ht="15" customHeight="1" x14ac:dyDescent="0.2">
      <c r="B17" s="347"/>
      <c r="C17" s="348"/>
      <c r="D17" s="348"/>
      <c r="E17" s="348"/>
      <c r="F17" s="347"/>
      <c r="G17" s="347"/>
      <c r="H17" s="350"/>
      <c r="I17" s="342"/>
      <c r="J17" s="347"/>
      <c r="K17" s="342"/>
    </row>
    <row r="18" spans="2:11" ht="15" customHeight="1" x14ac:dyDescent="0.2">
      <c r="B18" s="380" t="s">
        <v>205</v>
      </c>
      <c r="C18" s="337" t="s">
        <v>31</v>
      </c>
      <c r="D18" s="337"/>
      <c r="E18" s="337"/>
      <c r="F18" s="106" t="s">
        <v>216</v>
      </c>
      <c r="G18" s="132"/>
      <c r="H18" s="119">
        <v>38.299999999999997</v>
      </c>
      <c r="I18" s="9">
        <f>G18*H18</f>
        <v>0</v>
      </c>
      <c r="J18" s="120">
        <v>1.9E-2</v>
      </c>
      <c r="K18" s="10">
        <f>I18*J18*44/12</f>
        <v>0</v>
      </c>
    </row>
    <row r="19" spans="2:11" ht="15" customHeight="1" x14ac:dyDescent="0.2">
      <c r="B19" s="381"/>
      <c r="C19" s="338" t="s">
        <v>32</v>
      </c>
      <c r="D19" s="338"/>
      <c r="E19" s="338"/>
      <c r="F19" s="106" t="s">
        <v>216</v>
      </c>
      <c r="G19" s="132"/>
      <c r="H19" s="119">
        <v>34.799999999999997</v>
      </c>
      <c r="I19" s="9">
        <f t="shared" ref="I19:I46" si="0">G19*H19</f>
        <v>0</v>
      </c>
      <c r="J19" s="119">
        <v>1.83E-2</v>
      </c>
      <c r="K19" s="10">
        <f t="shared" ref="K19:K26" si="1">I19*J19*44/12</f>
        <v>0</v>
      </c>
    </row>
    <row r="20" spans="2:11" ht="15" customHeight="1" x14ac:dyDescent="0.2">
      <c r="B20" s="381"/>
      <c r="C20" s="337" t="s">
        <v>218</v>
      </c>
      <c r="D20" s="337"/>
      <c r="E20" s="337"/>
      <c r="F20" s="106" t="s">
        <v>216</v>
      </c>
      <c r="G20" s="132"/>
      <c r="H20" s="119">
        <v>33.4</v>
      </c>
      <c r="I20" s="9">
        <f t="shared" si="0"/>
        <v>0</v>
      </c>
      <c r="J20" s="119">
        <v>1.8700000000000001E-2</v>
      </c>
      <c r="K20" s="10">
        <f t="shared" si="1"/>
        <v>0</v>
      </c>
    </row>
    <row r="21" spans="2:11" ht="15" customHeight="1" x14ac:dyDescent="0.2">
      <c r="B21" s="381"/>
      <c r="C21" s="337" t="s">
        <v>75</v>
      </c>
      <c r="D21" s="337"/>
      <c r="E21" s="337"/>
      <c r="F21" s="106" t="s">
        <v>216</v>
      </c>
      <c r="G21" s="132"/>
      <c r="H21" s="119">
        <v>33.299999999999997</v>
      </c>
      <c r="I21" s="9">
        <f t="shared" si="0"/>
        <v>0</v>
      </c>
      <c r="J21" s="119">
        <v>1.8599999999999998E-2</v>
      </c>
      <c r="K21" s="10">
        <f t="shared" si="1"/>
        <v>0</v>
      </c>
    </row>
    <row r="22" spans="2:11" ht="15" customHeight="1" x14ac:dyDescent="0.2">
      <c r="B22" s="381"/>
      <c r="C22" s="337" t="s">
        <v>77</v>
      </c>
      <c r="D22" s="337"/>
      <c r="E22" s="337"/>
      <c r="F22" s="106" t="s">
        <v>216</v>
      </c>
      <c r="G22" s="132"/>
      <c r="H22" s="121">
        <v>36.5</v>
      </c>
      <c r="I22" s="9">
        <f t="shared" si="0"/>
        <v>0</v>
      </c>
      <c r="J22" s="119">
        <v>1.8700000000000001E-2</v>
      </c>
      <c r="K22" s="10">
        <f>I22*J22*44/12</f>
        <v>0</v>
      </c>
    </row>
    <row r="23" spans="2:11" ht="15" customHeight="1" x14ac:dyDescent="0.2">
      <c r="B23" s="381"/>
      <c r="C23" s="337" t="s">
        <v>76</v>
      </c>
      <c r="D23" s="337"/>
      <c r="E23" s="337"/>
      <c r="F23" s="106" t="s">
        <v>216</v>
      </c>
      <c r="G23" s="132"/>
      <c r="H23" s="121">
        <v>38</v>
      </c>
      <c r="I23" s="9">
        <f t="shared" si="0"/>
        <v>0</v>
      </c>
      <c r="J23" s="119">
        <v>1.8800000000000001E-2</v>
      </c>
      <c r="K23" s="10">
        <f t="shared" si="1"/>
        <v>0</v>
      </c>
    </row>
    <row r="24" spans="2:11" ht="15" customHeight="1" x14ac:dyDescent="0.2">
      <c r="B24" s="381"/>
      <c r="C24" s="337" t="s">
        <v>33</v>
      </c>
      <c r="D24" s="337"/>
      <c r="E24" s="337"/>
      <c r="F24" s="106" t="s">
        <v>216</v>
      </c>
      <c r="G24" s="132"/>
      <c r="H24" s="119">
        <v>38.9</v>
      </c>
      <c r="I24" s="9">
        <f t="shared" si="0"/>
        <v>0</v>
      </c>
      <c r="J24" s="119">
        <v>1.9300000000000001E-2</v>
      </c>
      <c r="K24" s="10">
        <f>I24*J24*44/12</f>
        <v>0</v>
      </c>
    </row>
    <row r="25" spans="2:11" ht="15" customHeight="1" x14ac:dyDescent="0.2">
      <c r="B25" s="381"/>
      <c r="C25" s="337" t="s">
        <v>34</v>
      </c>
      <c r="D25" s="337"/>
      <c r="E25" s="337"/>
      <c r="F25" s="106" t="s">
        <v>216</v>
      </c>
      <c r="G25" s="132"/>
      <c r="H25" s="119">
        <v>41.8</v>
      </c>
      <c r="I25" s="9">
        <f t="shared" si="0"/>
        <v>0</v>
      </c>
      <c r="J25" s="119">
        <v>2.0199999999999999E-2</v>
      </c>
      <c r="K25" s="10">
        <f t="shared" si="1"/>
        <v>0</v>
      </c>
    </row>
    <row r="26" spans="2:11" ht="15" customHeight="1" x14ac:dyDescent="0.2">
      <c r="B26" s="381"/>
      <c r="C26" s="337" t="s">
        <v>35</v>
      </c>
      <c r="D26" s="337"/>
      <c r="E26" s="337"/>
      <c r="F26" s="106" t="s">
        <v>36</v>
      </c>
      <c r="G26" s="132"/>
      <c r="H26" s="119">
        <v>50.1</v>
      </c>
      <c r="I26" s="9">
        <f t="shared" si="0"/>
        <v>0</v>
      </c>
      <c r="J26" s="119">
        <v>1.6299999999999999E-2</v>
      </c>
      <c r="K26" s="10">
        <f t="shared" si="1"/>
        <v>0</v>
      </c>
    </row>
    <row r="27" spans="2:11" ht="15" customHeight="1" x14ac:dyDescent="0.2">
      <c r="B27" s="381"/>
      <c r="C27" s="337" t="s">
        <v>37</v>
      </c>
      <c r="D27" s="337"/>
      <c r="E27" s="337"/>
      <c r="F27" s="106" t="s">
        <v>36</v>
      </c>
      <c r="G27" s="132"/>
      <c r="H27" s="119">
        <v>54.7</v>
      </c>
      <c r="I27" s="9">
        <f t="shared" si="0"/>
        <v>0</v>
      </c>
      <c r="J27" s="119">
        <v>1.3899999999999999E-2</v>
      </c>
      <c r="K27" s="10">
        <f>I27*J27*44/12</f>
        <v>0</v>
      </c>
    </row>
    <row r="28" spans="2:11" ht="15" customHeight="1" x14ac:dyDescent="0.2">
      <c r="B28" s="381"/>
      <c r="C28" s="327" t="s">
        <v>78</v>
      </c>
      <c r="D28" s="327"/>
      <c r="E28" s="327"/>
      <c r="F28" s="122" t="s">
        <v>38</v>
      </c>
      <c r="G28" s="132"/>
      <c r="H28" s="123">
        <v>40</v>
      </c>
      <c r="I28" s="11">
        <f>G28*H28</f>
        <v>0</v>
      </c>
      <c r="J28" s="134"/>
      <c r="K28" s="10">
        <f>G28*J28</f>
        <v>0</v>
      </c>
    </row>
    <row r="29" spans="2:11" ht="15" customHeight="1" x14ac:dyDescent="0.2">
      <c r="B29" s="381"/>
      <c r="C29" s="327" t="s">
        <v>39</v>
      </c>
      <c r="D29" s="327"/>
      <c r="E29" s="327"/>
      <c r="F29" s="149"/>
      <c r="G29" s="132"/>
      <c r="H29" s="134"/>
      <c r="I29" s="12">
        <f t="shared" si="0"/>
        <v>0</v>
      </c>
      <c r="J29" s="135"/>
      <c r="K29" s="10">
        <f>I29*J29*44/12</f>
        <v>0</v>
      </c>
    </row>
    <row r="30" spans="2:11" ht="15" customHeight="1" x14ac:dyDescent="0.2">
      <c r="B30" s="382"/>
      <c r="C30" s="385" t="s">
        <v>205</v>
      </c>
      <c r="D30" s="385"/>
      <c r="E30" s="385"/>
      <c r="F30" s="385"/>
      <c r="G30" s="359" t="s">
        <v>206</v>
      </c>
      <c r="H30" s="359"/>
      <c r="I30" s="113">
        <f>SUM(I18:I29)</f>
        <v>0</v>
      </c>
      <c r="J30" s="14" t="s">
        <v>43</v>
      </c>
      <c r="K30" s="17">
        <f>SUM(K18:K29)</f>
        <v>0</v>
      </c>
    </row>
    <row r="31" spans="2:11" ht="15" customHeight="1" x14ac:dyDescent="0.2">
      <c r="B31" s="380" t="s">
        <v>186</v>
      </c>
      <c r="C31" s="327" t="s">
        <v>181</v>
      </c>
      <c r="D31" s="327"/>
      <c r="E31" s="327"/>
      <c r="F31" s="150" t="s">
        <v>60</v>
      </c>
      <c r="G31" s="132"/>
      <c r="H31" s="124">
        <v>13.6</v>
      </c>
      <c r="I31" s="12">
        <f t="shared" si="0"/>
        <v>0</v>
      </c>
      <c r="J31" s="115" t="s">
        <v>209</v>
      </c>
      <c r="K31" s="16" t="s">
        <v>209</v>
      </c>
    </row>
    <row r="32" spans="2:11" ht="15" customHeight="1" x14ac:dyDescent="0.2">
      <c r="B32" s="381"/>
      <c r="C32" s="327" t="s">
        <v>182</v>
      </c>
      <c r="D32" s="327"/>
      <c r="E32" s="327"/>
      <c r="F32" s="144" t="s">
        <v>60</v>
      </c>
      <c r="G32" s="132"/>
      <c r="H32" s="124">
        <v>13.2</v>
      </c>
      <c r="I32" s="12">
        <f t="shared" si="0"/>
        <v>0</v>
      </c>
      <c r="J32" s="115" t="s">
        <v>209</v>
      </c>
      <c r="K32" s="16" t="s">
        <v>209</v>
      </c>
    </row>
    <row r="33" spans="2:13" ht="15" customHeight="1" x14ac:dyDescent="0.2">
      <c r="B33" s="381"/>
      <c r="C33" s="327" t="s">
        <v>183</v>
      </c>
      <c r="D33" s="327"/>
      <c r="E33" s="327"/>
      <c r="F33" s="144" t="s">
        <v>202</v>
      </c>
      <c r="G33" s="132"/>
      <c r="H33" s="124">
        <v>35.6</v>
      </c>
      <c r="I33" s="12">
        <f t="shared" si="0"/>
        <v>0</v>
      </c>
      <c r="J33" s="115" t="s">
        <v>209</v>
      </c>
      <c r="K33" s="16" t="s">
        <v>209</v>
      </c>
    </row>
    <row r="34" spans="2:13" ht="15" customHeight="1" x14ac:dyDescent="0.2">
      <c r="B34" s="381"/>
      <c r="C34" s="327" t="s">
        <v>184</v>
      </c>
      <c r="D34" s="327"/>
      <c r="E34" s="327"/>
      <c r="F34" s="144" t="s">
        <v>203</v>
      </c>
      <c r="G34" s="132"/>
      <c r="H34" s="125">
        <v>18</v>
      </c>
      <c r="I34" s="12">
        <f t="shared" si="0"/>
        <v>0</v>
      </c>
      <c r="J34" s="124">
        <v>1.6199999999999999E-2</v>
      </c>
      <c r="K34" s="10">
        <f>I34*J34*44/12</f>
        <v>0</v>
      </c>
    </row>
    <row r="35" spans="2:13" ht="15" customHeight="1" x14ac:dyDescent="0.2">
      <c r="B35" s="381"/>
      <c r="C35" s="327" t="s">
        <v>185</v>
      </c>
      <c r="D35" s="327"/>
      <c r="E35" s="327"/>
      <c r="F35" s="144" t="s">
        <v>203</v>
      </c>
      <c r="G35" s="132"/>
      <c r="H35" s="124">
        <v>26.9</v>
      </c>
      <c r="I35" s="12">
        <f t="shared" si="0"/>
        <v>0</v>
      </c>
      <c r="J35" s="124">
        <v>1.66E-2</v>
      </c>
      <c r="K35" s="10">
        <f>I35*J35*44/12</f>
        <v>0</v>
      </c>
      <c r="M35" s="114"/>
    </row>
    <row r="36" spans="2:13" ht="15" customHeight="1" x14ac:dyDescent="0.2">
      <c r="B36" s="381"/>
      <c r="C36" s="327" t="s">
        <v>198</v>
      </c>
      <c r="D36" s="327"/>
      <c r="E36" s="327"/>
      <c r="F36" s="133"/>
      <c r="G36" s="132"/>
      <c r="H36" s="135"/>
      <c r="I36" s="12">
        <f t="shared" si="0"/>
        <v>0</v>
      </c>
      <c r="J36" s="135"/>
      <c r="K36" s="10">
        <f t="shared" ref="K36:K37" si="2">I36*J36*44/12</f>
        <v>0</v>
      </c>
    </row>
    <row r="37" spans="2:13" ht="15" customHeight="1" x14ac:dyDescent="0.2">
      <c r="B37" s="381"/>
      <c r="C37" s="327" t="s">
        <v>198</v>
      </c>
      <c r="D37" s="327"/>
      <c r="E37" s="327"/>
      <c r="F37" s="149"/>
      <c r="G37" s="132"/>
      <c r="H37" s="135"/>
      <c r="I37" s="12">
        <f t="shared" si="0"/>
        <v>0</v>
      </c>
      <c r="J37" s="135"/>
      <c r="K37" s="10">
        <f t="shared" si="2"/>
        <v>0</v>
      </c>
    </row>
    <row r="38" spans="2:13" ht="15" customHeight="1" x14ac:dyDescent="0.2">
      <c r="B38" s="382"/>
      <c r="C38" s="385" t="s">
        <v>208</v>
      </c>
      <c r="D38" s="385"/>
      <c r="E38" s="385"/>
      <c r="F38" s="385"/>
      <c r="G38" s="359" t="s">
        <v>206</v>
      </c>
      <c r="H38" s="359"/>
      <c r="I38" s="113">
        <f>SUM(I31:I37)</f>
        <v>0</v>
      </c>
      <c r="J38" s="14" t="s">
        <v>43</v>
      </c>
      <c r="K38" s="17">
        <f>SUM(K31:K37)</f>
        <v>0</v>
      </c>
    </row>
    <row r="39" spans="2:13" ht="15" customHeight="1" x14ac:dyDescent="0.2">
      <c r="B39" s="380" t="s">
        <v>188</v>
      </c>
      <c r="C39" s="336" t="s">
        <v>220</v>
      </c>
      <c r="D39" s="383" t="s">
        <v>40</v>
      </c>
      <c r="E39" s="384"/>
      <c r="F39" s="151" t="s">
        <v>41</v>
      </c>
      <c r="G39" s="132"/>
      <c r="H39" s="119">
        <v>1.17</v>
      </c>
      <c r="I39" s="9">
        <f t="shared" si="0"/>
        <v>0</v>
      </c>
      <c r="J39" s="126">
        <v>6.54E-2</v>
      </c>
      <c r="K39" s="10">
        <f>G39*J39</f>
        <v>0</v>
      </c>
    </row>
    <row r="40" spans="2:13" ht="15" customHeight="1" x14ac:dyDescent="0.2">
      <c r="B40" s="381"/>
      <c r="C40" s="328"/>
      <c r="D40" s="127"/>
      <c r="E40" s="140" t="s">
        <v>187</v>
      </c>
      <c r="F40" s="106" t="s">
        <v>41</v>
      </c>
      <c r="G40" s="132"/>
      <c r="H40" s="119">
        <v>1.17</v>
      </c>
      <c r="I40" s="9">
        <f t="shared" si="0"/>
        <v>0</v>
      </c>
      <c r="J40" s="126">
        <v>6.54E-2</v>
      </c>
      <c r="K40" s="10">
        <f>G40*J40</f>
        <v>0</v>
      </c>
    </row>
    <row r="41" spans="2:13" ht="15" customHeight="1" x14ac:dyDescent="0.2">
      <c r="B41" s="381"/>
      <c r="C41" s="328"/>
      <c r="D41" s="360" t="s">
        <v>42</v>
      </c>
      <c r="E41" s="337"/>
      <c r="F41" s="106" t="s">
        <v>41</v>
      </c>
      <c r="G41" s="132"/>
      <c r="H41" s="119">
        <v>1.19</v>
      </c>
      <c r="I41" s="9">
        <f t="shared" si="0"/>
        <v>0</v>
      </c>
      <c r="J41" s="135"/>
      <c r="K41" s="10">
        <f>G41*J41</f>
        <v>0</v>
      </c>
    </row>
    <row r="42" spans="2:13" ht="15" customHeight="1" x14ac:dyDescent="0.2">
      <c r="B42" s="381"/>
      <c r="C42" s="328"/>
      <c r="D42" s="127"/>
      <c r="E42" s="140" t="s">
        <v>187</v>
      </c>
      <c r="F42" s="106" t="s">
        <v>41</v>
      </c>
      <c r="G42" s="132"/>
      <c r="H42" s="119">
        <v>1.19</v>
      </c>
      <c r="I42" s="9">
        <f t="shared" si="0"/>
        <v>0</v>
      </c>
      <c r="J42" s="135"/>
      <c r="K42" s="10">
        <f t="shared" ref="K42:K45" si="3">G42*J42</f>
        <v>0</v>
      </c>
    </row>
    <row r="43" spans="2:13" ht="15" customHeight="1" x14ac:dyDescent="0.2">
      <c r="B43" s="381"/>
      <c r="C43" s="328"/>
      <c r="D43" s="360" t="s">
        <v>79</v>
      </c>
      <c r="E43" s="337"/>
      <c r="F43" s="106" t="s">
        <v>41</v>
      </c>
      <c r="G43" s="136"/>
      <c r="H43" s="119">
        <v>1.19</v>
      </c>
      <c r="I43" s="9">
        <f t="shared" si="0"/>
        <v>0</v>
      </c>
      <c r="J43" s="135"/>
      <c r="K43" s="10">
        <f t="shared" si="3"/>
        <v>0</v>
      </c>
    </row>
    <row r="44" spans="2:13" ht="15" customHeight="1" x14ac:dyDescent="0.2">
      <c r="B44" s="381"/>
      <c r="C44" s="328"/>
      <c r="D44" s="127"/>
      <c r="E44" s="140" t="s">
        <v>187</v>
      </c>
      <c r="F44" s="106" t="s">
        <v>41</v>
      </c>
      <c r="G44" s="136"/>
      <c r="H44" s="119">
        <v>1.19</v>
      </c>
      <c r="I44" s="9">
        <f t="shared" si="0"/>
        <v>0</v>
      </c>
      <c r="J44" s="135"/>
      <c r="K44" s="10">
        <f t="shared" si="3"/>
        <v>0</v>
      </c>
    </row>
    <row r="45" spans="2:13" ht="15" customHeight="1" x14ac:dyDescent="0.2">
      <c r="B45" s="381"/>
      <c r="C45" s="328"/>
      <c r="D45" s="360" t="s">
        <v>80</v>
      </c>
      <c r="E45" s="337"/>
      <c r="F45" s="106" t="s">
        <v>41</v>
      </c>
      <c r="G45" s="132"/>
      <c r="H45" s="119">
        <v>1.19</v>
      </c>
      <c r="I45" s="9">
        <f t="shared" si="0"/>
        <v>0</v>
      </c>
      <c r="J45" s="135"/>
      <c r="K45" s="10">
        <f t="shared" si="3"/>
        <v>0</v>
      </c>
    </row>
    <row r="46" spans="2:13" ht="15" customHeight="1" x14ac:dyDescent="0.2">
      <c r="B46" s="381"/>
      <c r="C46" s="328"/>
      <c r="D46" s="127"/>
      <c r="E46" s="140" t="s">
        <v>187</v>
      </c>
      <c r="F46" s="106" t="s">
        <v>41</v>
      </c>
      <c r="G46" s="132"/>
      <c r="H46" s="119">
        <v>1.19</v>
      </c>
      <c r="I46" s="9">
        <f t="shared" si="0"/>
        <v>0</v>
      </c>
      <c r="J46" s="135"/>
      <c r="K46" s="10">
        <f>G46*J46</f>
        <v>0</v>
      </c>
    </row>
    <row r="47" spans="2:13" ht="15" customHeight="1" x14ac:dyDescent="0.2">
      <c r="B47" s="381"/>
      <c r="C47" s="328" t="s">
        <v>221</v>
      </c>
      <c r="D47" s="337" t="s">
        <v>199</v>
      </c>
      <c r="E47" s="337"/>
      <c r="F47" s="140" t="s">
        <v>41</v>
      </c>
      <c r="G47" s="132"/>
      <c r="H47" s="115" t="s">
        <v>197</v>
      </c>
      <c r="I47" s="9">
        <f>G47</f>
        <v>0</v>
      </c>
      <c r="J47" s="115" t="s">
        <v>209</v>
      </c>
      <c r="K47" s="16" t="s">
        <v>209</v>
      </c>
    </row>
    <row r="48" spans="2:13" ht="15" customHeight="1" x14ac:dyDescent="0.2">
      <c r="B48" s="381"/>
      <c r="C48" s="328"/>
      <c r="D48" s="337" t="s">
        <v>200</v>
      </c>
      <c r="E48" s="337"/>
      <c r="F48" s="140" t="s">
        <v>41</v>
      </c>
      <c r="G48" s="132"/>
      <c r="H48" s="115" t="s">
        <v>197</v>
      </c>
      <c r="I48" s="9">
        <f t="shared" ref="I48:I51" si="4">G48</f>
        <v>0</v>
      </c>
      <c r="J48" s="115" t="s">
        <v>209</v>
      </c>
      <c r="K48" s="16" t="s">
        <v>209</v>
      </c>
    </row>
    <row r="49" spans="2:11" ht="15" customHeight="1" x14ac:dyDescent="0.2">
      <c r="B49" s="381"/>
      <c r="C49" s="328"/>
      <c r="D49" s="337" t="s">
        <v>201</v>
      </c>
      <c r="E49" s="337"/>
      <c r="F49" s="140" t="s">
        <v>41</v>
      </c>
      <c r="G49" s="132"/>
      <c r="H49" s="115" t="s">
        <v>197</v>
      </c>
      <c r="I49" s="9">
        <f t="shared" si="4"/>
        <v>0</v>
      </c>
      <c r="J49" s="115" t="s">
        <v>209</v>
      </c>
      <c r="K49" s="16" t="s">
        <v>209</v>
      </c>
    </row>
    <row r="50" spans="2:11" ht="15" customHeight="1" x14ac:dyDescent="0.2">
      <c r="B50" s="381"/>
      <c r="C50" s="328"/>
      <c r="D50" s="327" t="s">
        <v>198</v>
      </c>
      <c r="E50" s="327"/>
      <c r="F50" s="140" t="s">
        <v>41</v>
      </c>
      <c r="G50" s="132"/>
      <c r="H50" s="115" t="s">
        <v>197</v>
      </c>
      <c r="I50" s="9">
        <f t="shared" si="4"/>
        <v>0</v>
      </c>
      <c r="J50" s="115" t="s">
        <v>209</v>
      </c>
      <c r="K50" s="16" t="s">
        <v>209</v>
      </c>
    </row>
    <row r="51" spans="2:11" ht="15" customHeight="1" x14ac:dyDescent="0.2">
      <c r="B51" s="381"/>
      <c r="C51" s="328"/>
      <c r="D51" s="327" t="s">
        <v>198</v>
      </c>
      <c r="E51" s="327"/>
      <c r="F51" s="140" t="s">
        <v>41</v>
      </c>
      <c r="G51" s="132"/>
      <c r="H51" s="115" t="s">
        <v>197</v>
      </c>
      <c r="I51" s="9">
        <f t="shared" si="4"/>
        <v>0</v>
      </c>
      <c r="J51" s="115" t="s">
        <v>209</v>
      </c>
      <c r="K51" s="16" t="s">
        <v>209</v>
      </c>
    </row>
    <row r="52" spans="2:11" ht="15" customHeight="1" x14ac:dyDescent="0.2">
      <c r="B52" s="382"/>
      <c r="C52" s="329"/>
      <c r="D52" s="392" t="s">
        <v>207</v>
      </c>
      <c r="E52" s="393"/>
      <c r="F52" s="394"/>
      <c r="G52" s="359" t="s">
        <v>206</v>
      </c>
      <c r="H52" s="359"/>
      <c r="I52" s="13">
        <f>I39+I41+I43+I45+SUM(I47:I51)</f>
        <v>0</v>
      </c>
      <c r="J52" s="14" t="s">
        <v>43</v>
      </c>
      <c r="K52" s="13">
        <f>K39+K41+K43+K45+SUM(K47:K51)</f>
        <v>0</v>
      </c>
    </row>
    <row r="53" spans="2:11" ht="15" customHeight="1" x14ac:dyDescent="0.2">
      <c r="B53" s="386" t="s">
        <v>73</v>
      </c>
      <c r="C53" s="330" t="s">
        <v>195</v>
      </c>
      <c r="D53" s="330"/>
      <c r="E53" s="331"/>
      <c r="F53" s="140" t="s">
        <v>44</v>
      </c>
      <c r="G53" s="137"/>
      <c r="H53" s="119">
        <v>8.64</v>
      </c>
      <c r="I53" s="9">
        <f>G53*H53</f>
        <v>0</v>
      </c>
      <c r="J53" s="131">
        <v>0.40699999999999997</v>
      </c>
      <c r="K53" s="10">
        <f>G53*J53</f>
        <v>0</v>
      </c>
    </row>
    <row r="54" spans="2:11" ht="15" customHeight="1" x14ac:dyDescent="0.2">
      <c r="B54" s="386"/>
      <c r="C54" s="152"/>
      <c r="D54" s="153"/>
      <c r="E54" s="142" t="s">
        <v>187</v>
      </c>
      <c r="F54" s="140" t="s">
        <v>44</v>
      </c>
      <c r="G54" s="137"/>
      <c r="H54" s="119">
        <v>8.64</v>
      </c>
      <c r="I54" s="9">
        <f t="shared" ref="I54:I56" si="5">G54*H54</f>
        <v>0</v>
      </c>
      <c r="J54" s="139"/>
      <c r="K54" s="10">
        <f>G54*J54</f>
        <v>0</v>
      </c>
    </row>
    <row r="55" spans="2:11" ht="15" customHeight="1" x14ac:dyDescent="0.2">
      <c r="B55" s="386"/>
      <c r="C55" s="332" t="s">
        <v>217</v>
      </c>
      <c r="D55" s="332"/>
      <c r="E55" s="333"/>
      <c r="F55" s="140" t="s">
        <v>44</v>
      </c>
      <c r="G55" s="137"/>
      <c r="H55" s="119">
        <v>8.64</v>
      </c>
      <c r="I55" s="9">
        <f t="shared" si="5"/>
        <v>0</v>
      </c>
      <c r="J55" s="134"/>
      <c r="K55" s="10">
        <f>G55*J55</f>
        <v>0</v>
      </c>
    </row>
    <row r="56" spans="2:11" ht="15" customHeight="1" x14ac:dyDescent="0.2">
      <c r="B56" s="386"/>
      <c r="C56" s="148"/>
      <c r="D56" s="154"/>
      <c r="E56" s="155" t="s">
        <v>187</v>
      </c>
      <c r="F56" s="140" t="s">
        <v>44</v>
      </c>
      <c r="G56" s="137"/>
      <c r="H56" s="119">
        <v>8.64</v>
      </c>
      <c r="I56" s="9">
        <f t="shared" si="5"/>
        <v>0</v>
      </c>
      <c r="J56" s="134"/>
      <c r="K56" s="10">
        <f>G56*J56</f>
        <v>0</v>
      </c>
    </row>
    <row r="57" spans="2:11" ht="15" customHeight="1" x14ac:dyDescent="0.2">
      <c r="B57" s="386"/>
      <c r="C57" s="334" t="s">
        <v>45</v>
      </c>
      <c r="D57" s="335"/>
      <c r="E57" s="335"/>
      <c r="F57" s="140" t="s">
        <v>44</v>
      </c>
      <c r="G57" s="132"/>
      <c r="H57" s="102">
        <v>3.0000000000000001E-3</v>
      </c>
      <c r="I57" s="9">
        <f>G57*H57</f>
        <v>0</v>
      </c>
      <c r="J57" s="103">
        <v>2.0000000000000001E-4</v>
      </c>
      <c r="K57" s="10">
        <f t="shared" ref="K57:K61" si="6">G57*J57</f>
        <v>0</v>
      </c>
    </row>
    <row r="58" spans="2:11" ht="15" customHeight="1" x14ac:dyDescent="0.2">
      <c r="B58" s="386"/>
      <c r="C58" s="390" t="s">
        <v>196</v>
      </c>
      <c r="D58" s="390"/>
      <c r="E58" s="391"/>
      <c r="F58" s="140" t="s">
        <v>44</v>
      </c>
      <c r="G58" s="53">
        <f>SUM(G53,G55,G57)</f>
        <v>0</v>
      </c>
      <c r="H58" s="105" t="s">
        <v>197</v>
      </c>
      <c r="I58" s="53">
        <f>SUM(I53,I55,I57)</f>
        <v>0</v>
      </c>
      <c r="J58" s="105" t="s">
        <v>197</v>
      </c>
      <c r="K58" s="53">
        <f>SUM(K53,K55,K57)</f>
        <v>0</v>
      </c>
    </row>
    <row r="59" spans="2:11" ht="15" customHeight="1" x14ac:dyDescent="0.2">
      <c r="B59" s="386"/>
      <c r="C59" s="152"/>
      <c r="D59" s="156"/>
      <c r="E59" s="142" t="s">
        <v>187</v>
      </c>
      <c r="F59" s="140" t="s">
        <v>44</v>
      </c>
      <c r="G59" s="53">
        <f>SUM(G54,G56)</f>
        <v>0</v>
      </c>
      <c r="H59" s="105" t="s">
        <v>197</v>
      </c>
      <c r="I59" s="53">
        <f>SUM(I54,I56)</f>
        <v>0</v>
      </c>
      <c r="J59" s="105" t="s">
        <v>197</v>
      </c>
      <c r="K59" s="53">
        <f>SUM(K54,K56)</f>
        <v>0</v>
      </c>
    </row>
    <row r="60" spans="2:11" ht="15" customHeight="1" x14ac:dyDescent="0.2">
      <c r="B60" s="386"/>
      <c r="C60" s="387" t="s">
        <v>215</v>
      </c>
      <c r="D60" s="332"/>
      <c r="E60" s="333"/>
      <c r="F60" s="140" t="s">
        <v>44</v>
      </c>
      <c r="G60" s="132"/>
      <c r="H60" s="138"/>
      <c r="I60" s="9">
        <f t="shared" ref="I60:I63" si="7">G60*H60</f>
        <v>0</v>
      </c>
      <c r="J60" s="138"/>
      <c r="K60" s="10">
        <f t="shared" si="6"/>
        <v>0</v>
      </c>
    </row>
    <row r="61" spans="2:11" ht="15" customHeight="1" x14ac:dyDescent="0.2">
      <c r="B61" s="386"/>
      <c r="C61" s="157"/>
      <c r="D61" s="154"/>
      <c r="E61" s="128" t="s">
        <v>187</v>
      </c>
      <c r="F61" s="140" t="s">
        <v>44</v>
      </c>
      <c r="G61" s="132"/>
      <c r="H61" s="138"/>
      <c r="I61" s="9">
        <f t="shared" si="7"/>
        <v>0</v>
      </c>
      <c r="J61" s="138"/>
      <c r="K61" s="10">
        <f t="shared" si="6"/>
        <v>0</v>
      </c>
    </row>
    <row r="62" spans="2:11" ht="15" customHeight="1" x14ac:dyDescent="0.2">
      <c r="B62" s="386"/>
      <c r="C62" s="388" t="s">
        <v>204</v>
      </c>
      <c r="D62" s="337"/>
      <c r="E62" s="141" t="s">
        <v>222</v>
      </c>
      <c r="F62" s="140" t="s">
        <v>44</v>
      </c>
      <c r="G62" s="132"/>
      <c r="H62" s="129">
        <v>3.6</v>
      </c>
      <c r="I62" s="9">
        <f t="shared" si="7"/>
        <v>0</v>
      </c>
      <c r="J62" s="15" t="s">
        <v>111</v>
      </c>
      <c r="K62" s="16" t="s">
        <v>111</v>
      </c>
    </row>
    <row r="63" spans="2:11" ht="15" customHeight="1" x14ac:dyDescent="0.2">
      <c r="B63" s="386"/>
      <c r="C63" s="388"/>
      <c r="D63" s="337"/>
      <c r="E63" s="143" t="s">
        <v>223</v>
      </c>
      <c r="F63" s="140" t="s">
        <v>44</v>
      </c>
      <c r="G63" s="132"/>
      <c r="H63" s="129">
        <v>3.6</v>
      </c>
      <c r="I63" s="9">
        <f t="shared" si="7"/>
        <v>0</v>
      </c>
      <c r="J63" s="15" t="s">
        <v>111</v>
      </c>
      <c r="K63" s="16" t="s">
        <v>111</v>
      </c>
    </row>
    <row r="64" spans="2:11" ht="15" customHeight="1" thickBot="1" x14ac:dyDescent="0.25">
      <c r="B64" s="386"/>
      <c r="C64" s="376" t="s">
        <v>73</v>
      </c>
      <c r="D64" s="376"/>
      <c r="E64" s="376"/>
      <c r="F64" s="389"/>
      <c r="G64" s="359" t="s">
        <v>112</v>
      </c>
      <c r="H64" s="359"/>
      <c r="I64" s="17">
        <f>I58+I60+I62+I63</f>
        <v>0</v>
      </c>
      <c r="J64" s="18" t="s">
        <v>43</v>
      </c>
      <c r="K64" s="19">
        <f>K58+K60+SUM(K62:K63)</f>
        <v>0</v>
      </c>
    </row>
    <row r="65" spans="2:11" ht="15" customHeight="1" x14ac:dyDescent="0.2">
      <c r="B65" s="371" t="s">
        <v>211</v>
      </c>
      <c r="C65" s="372"/>
      <c r="D65" s="372"/>
      <c r="E65" s="372"/>
      <c r="F65" s="372"/>
      <c r="G65" s="359" t="s">
        <v>46</v>
      </c>
      <c r="H65" s="359"/>
      <c r="I65" s="130">
        <f>SUM(I30,I38,I64,I52)</f>
        <v>0</v>
      </c>
      <c r="J65" s="377" t="s">
        <v>47</v>
      </c>
      <c r="K65" s="361">
        <f>SUM(K30,K38,K64,K52)</f>
        <v>0</v>
      </c>
    </row>
    <row r="66" spans="2:11" ht="15" customHeight="1" thickBot="1" x14ac:dyDescent="0.25">
      <c r="B66" s="373"/>
      <c r="C66" s="374"/>
      <c r="D66" s="374"/>
      <c r="E66" s="374"/>
      <c r="F66" s="374"/>
      <c r="G66" s="364" t="s">
        <v>48</v>
      </c>
      <c r="H66" s="364"/>
      <c r="I66" s="20">
        <v>2.58E-2</v>
      </c>
      <c r="J66" s="378"/>
      <c r="K66" s="362"/>
    </row>
    <row r="67" spans="2:11" ht="15" customHeight="1" x14ac:dyDescent="0.2">
      <c r="B67" s="373"/>
      <c r="C67" s="374"/>
      <c r="D67" s="374"/>
      <c r="E67" s="374"/>
      <c r="F67" s="374"/>
      <c r="G67" s="365" t="s">
        <v>49</v>
      </c>
      <c r="H67" s="366"/>
      <c r="I67" s="369">
        <f>I65*I66</f>
        <v>0</v>
      </c>
      <c r="J67" s="378"/>
      <c r="K67" s="362"/>
    </row>
    <row r="68" spans="2:11" ht="15" customHeight="1" thickBot="1" x14ac:dyDescent="0.25">
      <c r="B68" s="375"/>
      <c r="C68" s="376"/>
      <c r="D68" s="376"/>
      <c r="E68" s="376"/>
      <c r="F68" s="376"/>
      <c r="G68" s="367"/>
      <c r="H68" s="368"/>
      <c r="I68" s="370"/>
      <c r="J68" s="379"/>
      <c r="K68" s="363"/>
    </row>
    <row r="69" spans="2:11" ht="15" customHeight="1" x14ac:dyDescent="0.2">
      <c r="E69" s="21"/>
      <c r="F69" s="22"/>
      <c r="G69" s="22"/>
      <c r="H69" s="22"/>
      <c r="I69" s="22"/>
      <c r="J69" s="22"/>
      <c r="K69" s="22"/>
    </row>
    <row r="70" spans="2:11" ht="15" customHeight="1" x14ac:dyDescent="0.2">
      <c r="B70" s="35"/>
      <c r="C70" s="109"/>
      <c r="D70" s="109"/>
      <c r="E70" s="23" t="s">
        <v>119</v>
      </c>
      <c r="F70" s="24"/>
      <c r="G70" s="24"/>
      <c r="H70" s="24"/>
      <c r="I70" s="24"/>
      <c r="J70" s="24"/>
      <c r="K70" s="25"/>
    </row>
    <row r="71" spans="2:11" ht="7.5" customHeight="1" x14ac:dyDescent="0.2">
      <c r="B71" s="36"/>
      <c r="C71" s="110"/>
      <c r="D71" s="110"/>
      <c r="E71" s="26"/>
      <c r="F71" s="27"/>
      <c r="G71" s="27"/>
      <c r="H71" s="27"/>
      <c r="I71" s="27"/>
      <c r="J71" s="27"/>
      <c r="K71" s="28"/>
    </row>
    <row r="72" spans="2:11" ht="15" customHeight="1" x14ac:dyDescent="0.2">
      <c r="B72" s="37" t="s">
        <v>120</v>
      </c>
      <c r="C72" s="111"/>
      <c r="D72" s="111"/>
      <c r="E72" s="29"/>
      <c r="F72" s="29"/>
      <c r="G72" s="29"/>
      <c r="H72" s="29"/>
      <c r="I72" s="29"/>
      <c r="J72" s="29"/>
      <c r="K72" s="30"/>
    </row>
    <row r="73" spans="2:11" ht="15" customHeight="1" x14ac:dyDescent="0.2">
      <c r="B73" s="37"/>
      <c r="C73" s="111"/>
      <c r="D73" s="111"/>
      <c r="E73" s="31" t="s">
        <v>212</v>
      </c>
      <c r="F73" s="29"/>
      <c r="G73" s="29"/>
      <c r="H73" s="29"/>
      <c r="I73" s="29"/>
      <c r="J73" s="29"/>
      <c r="K73" s="30"/>
    </row>
    <row r="74" spans="2:11" ht="7.5" customHeight="1" x14ac:dyDescent="0.2">
      <c r="B74" s="37"/>
      <c r="C74" s="111"/>
      <c r="D74" s="111"/>
      <c r="E74" s="31"/>
      <c r="F74" s="29"/>
      <c r="G74" s="29"/>
      <c r="H74" s="29"/>
      <c r="I74" s="29"/>
      <c r="J74" s="29"/>
      <c r="K74" s="30"/>
    </row>
    <row r="75" spans="2:11" ht="15" customHeight="1" x14ac:dyDescent="0.2">
      <c r="B75" s="37" t="s">
        <v>121</v>
      </c>
      <c r="C75" s="111"/>
      <c r="D75" s="111"/>
      <c r="E75" s="29"/>
      <c r="F75" s="29"/>
      <c r="G75" s="29"/>
      <c r="H75" s="29"/>
      <c r="I75" s="29"/>
      <c r="J75" s="29"/>
      <c r="K75" s="30"/>
    </row>
    <row r="76" spans="2:11" ht="15" customHeight="1" x14ac:dyDescent="0.2">
      <c r="B76" s="36" t="s">
        <v>50</v>
      </c>
      <c r="C76" s="110"/>
      <c r="D76" s="110"/>
      <c r="E76" s="29"/>
      <c r="F76" s="29"/>
      <c r="G76" s="29"/>
      <c r="H76" s="29"/>
      <c r="I76" s="29"/>
      <c r="J76" s="29"/>
      <c r="K76" s="30"/>
    </row>
    <row r="77" spans="2:11" ht="15" customHeight="1" x14ac:dyDescent="0.2">
      <c r="B77" s="36" t="s">
        <v>122</v>
      </c>
      <c r="C77" s="110"/>
      <c r="D77" s="110"/>
      <c r="E77" s="29"/>
      <c r="F77" s="29"/>
      <c r="G77" s="29"/>
      <c r="H77" s="29"/>
      <c r="I77" s="29"/>
      <c r="J77" s="29"/>
      <c r="K77" s="30"/>
    </row>
    <row r="78" spans="2:11" ht="15" customHeight="1" x14ac:dyDescent="0.2">
      <c r="B78" s="36" t="s">
        <v>124</v>
      </c>
      <c r="C78" s="110"/>
      <c r="D78" s="110"/>
      <c r="E78" s="29"/>
      <c r="F78" s="29"/>
      <c r="G78" s="29"/>
      <c r="H78" s="29"/>
      <c r="I78" s="29"/>
      <c r="J78" s="29"/>
      <c r="K78" s="30"/>
    </row>
    <row r="79" spans="2:11" ht="15" customHeight="1" x14ac:dyDescent="0.2">
      <c r="B79" s="36" t="s">
        <v>123</v>
      </c>
      <c r="C79" s="110"/>
      <c r="D79" s="110"/>
      <c r="E79" s="29"/>
      <c r="F79" s="29"/>
      <c r="G79" s="29"/>
      <c r="H79" s="29"/>
      <c r="I79" s="29"/>
      <c r="J79" s="29"/>
      <c r="K79" s="30"/>
    </row>
    <row r="80" spans="2:11" ht="15" customHeight="1" x14ac:dyDescent="0.2">
      <c r="B80" s="36" t="s">
        <v>125</v>
      </c>
      <c r="C80" s="110"/>
      <c r="D80" s="110"/>
      <c r="E80" s="29"/>
      <c r="F80" s="29"/>
      <c r="G80" s="29"/>
      <c r="H80" s="29"/>
      <c r="I80" s="29"/>
      <c r="J80" s="29"/>
      <c r="K80" s="30"/>
    </row>
    <row r="81" spans="2:11" ht="15" customHeight="1" x14ac:dyDescent="0.2">
      <c r="B81" s="36" t="s">
        <v>118</v>
      </c>
      <c r="C81" s="110"/>
      <c r="D81" s="110"/>
      <c r="E81" s="29"/>
      <c r="F81" s="29"/>
      <c r="G81" s="29"/>
      <c r="H81" s="29"/>
      <c r="I81" s="29"/>
      <c r="J81" s="29"/>
      <c r="K81" s="30"/>
    </row>
    <row r="82" spans="2:11" ht="15" customHeight="1" x14ac:dyDescent="0.2">
      <c r="B82" s="38"/>
      <c r="C82" s="112"/>
      <c r="D82" s="112"/>
      <c r="E82" s="7"/>
      <c r="F82" s="7"/>
      <c r="G82" s="7"/>
      <c r="H82" s="7"/>
      <c r="I82" s="7"/>
      <c r="J82" s="7"/>
      <c r="K82" s="8"/>
    </row>
    <row r="83" spans="2:11" ht="15" customHeight="1" x14ac:dyDescent="0.2"/>
    <row r="84" spans="2:11" ht="15" customHeight="1" x14ac:dyDescent="0.2"/>
    <row r="85" spans="2:11" ht="15" customHeight="1" x14ac:dyDescent="0.2"/>
    <row r="86" spans="2:11" ht="15" customHeight="1" x14ac:dyDescent="0.2"/>
    <row r="87" spans="2:11" ht="15" customHeight="1" x14ac:dyDescent="0.2"/>
    <row r="88" spans="2:11" ht="15" customHeight="1" x14ac:dyDescent="0.2"/>
    <row r="89" spans="2:11" ht="15" customHeight="1" x14ac:dyDescent="0.2"/>
    <row r="90" spans="2:11" ht="15" customHeight="1" x14ac:dyDescent="0.2"/>
    <row r="91" spans="2:11" ht="15" customHeight="1" x14ac:dyDescent="0.2"/>
    <row r="92" spans="2:11" ht="15" customHeight="1" x14ac:dyDescent="0.2"/>
    <row r="93" spans="2:11" ht="15" customHeight="1" x14ac:dyDescent="0.2"/>
    <row r="94" spans="2:11" ht="15" customHeight="1" x14ac:dyDescent="0.2"/>
    <row r="95" spans="2:11" ht="15" customHeight="1" x14ac:dyDescent="0.2"/>
    <row r="96" spans="2: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sheetData>
  <mergeCells count="70">
    <mergeCell ref="G52:H52"/>
    <mergeCell ref="D48:E48"/>
    <mergeCell ref="D52:F52"/>
    <mergeCell ref="D47:E47"/>
    <mergeCell ref="D50:E50"/>
    <mergeCell ref="B53:B64"/>
    <mergeCell ref="G64:H64"/>
    <mergeCell ref="C60:E60"/>
    <mergeCell ref="C62:D63"/>
    <mergeCell ref="C64:F64"/>
    <mergeCell ref="C58:E58"/>
    <mergeCell ref="B18:B30"/>
    <mergeCell ref="B31:B38"/>
    <mergeCell ref="B39:B52"/>
    <mergeCell ref="D51:E51"/>
    <mergeCell ref="D49:E49"/>
    <mergeCell ref="D39:E39"/>
    <mergeCell ref="C29:E29"/>
    <mergeCell ref="C30:F30"/>
    <mergeCell ref="C31:E31"/>
    <mergeCell ref="C32:E32"/>
    <mergeCell ref="C33:E33"/>
    <mergeCell ref="C34:E34"/>
    <mergeCell ref="C35:E35"/>
    <mergeCell ref="C36:E36"/>
    <mergeCell ref="C37:E37"/>
    <mergeCell ref="C38:F38"/>
    <mergeCell ref="K65:K68"/>
    <mergeCell ref="G66:H66"/>
    <mergeCell ref="G67:H68"/>
    <mergeCell ref="I67:I68"/>
    <mergeCell ref="B65:F68"/>
    <mergeCell ref="G65:H65"/>
    <mergeCell ref="J65:J68"/>
    <mergeCell ref="G38:H38"/>
    <mergeCell ref="G30:H30"/>
    <mergeCell ref="D45:E45"/>
    <mergeCell ref="D43:E43"/>
    <mergeCell ref="D41:E41"/>
    <mergeCell ref="F4:J4"/>
    <mergeCell ref="B3:K3"/>
    <mergeCell ref="K16:K17"/>
    <mergeCell ref="B5:K5"/>
    <mergeCell ref="I16:I17"/>
    <mergeCell ref="J16:J17"/>
    <mergeCell ref="B16:E17"/>
    <mergeCell ref="F16:F17"/>
    <mergeCell ref="G16:G17"/>
    <mergeCell ref="H16:H17"/>
    <mergeCell ref="D6:K7"/>
    <mergeCell ref="D8:K10"/>
    <mergeCell ref="D11:K12"/>
    <mergeCell ref="D13:K14"/>
    <mergeCell ref="D15:K15"/>
    <mergeCell ref="C18:E18"/>
    <mergeCell ref="C19:E19"/>
    <mergeCell ref="C20:E20"/>
    <mergeCell ref="C21:E21"/>
    <mergeCell ref="C22:E22"/>
    <mergeCell ref="C23:E23"/>
    <mergeCell ref="C24:E24"/>
    <mergeCell ref="C25:E25"/>
    <mergeCell ref="C26:E26"/>
    <mergeCell ref="C27:E27"/>
    <mergeCell ref="C28:E28"/>
    <mergeCell ref="C47:C52"/>
    <mergeCell ref="C53:E53"/>
    <mergeCell ref="C55:E55"/>
    <mergeCell ref="C57:E57"/>
    <mergeCell ref="C39:C46"/>
  </mergeCells>
  <phoneticPr fontId="1"/>
  <pageMargins left="0.78740157480314965" right="0.78740157480314965" top="0.78740157480314965" bottom="0.78740157480314965"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実施状況報告書</vt:lpstr>
      <vt:lpstr>別記2号様式 内訳書</vt:lpstr>
      <vt:lpstr>計算書</vt:lpstr>
      <vt:lpstr>計算書!Print_Area</vt:lpstr>
      <vt:lpstr>'別記2号様式 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2024-05-27T02:02:08Z</cp:lastPrinted>
  <dcterms:created xsi:type="dcterms:W3CDTF">2017-08-25T00:21:35Z</dcterms:created>
  <dcterms:modified xsi:type="dcterms:W3CDTF">2024-06-10T09:39:21Z</dcterms:modified>
</cp:coreProperties>
</file>