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Z:\（00）  ondanka（引継済み）\○011　条例に係る計画報告等\R7\02 提出依頼\"/>
    </mc:Choice>
  </mc:AlternateContent>
  <xr:revisionPtr revIDLastSave="0" documentId="13_ncr:1_{7987BC95-E103-4602-A054-A3DCC8A045DB}" xr6:coauthVersionLast="36" xr6:coauthVersionMax="36" xr10:uidLastSave="{00000000-0000-0000-0000-000000000000}"/>
  <bookViews>
    <workbookView xWindow="0" yWindow="0" windowWidth="11620" windowHeight="7820" xr2:uid="{00000000-000D-0000-FFFF-FFFF00000000}"/>
  </bookViews>
  <sheets>
    <sheet name="計画書" sheetId="26" r:id="rId1"/>
    <sheet name="（目標年度）内訳書" sheetId="25" r:id="rId2"/>
    <sheet name="（目標年度）計算書" sheetId="24" r:id="rId3"/>
    <sheet name="（基準年度）内訳書 " sheetId="27" r:id="rId4"/>
    <sheet name="（基準年度）計算書 " sheetId="28" r:id="rId5"/>
  </sheets>
  <definedNames>
    <definedName name="_xlnm.Print_Area" localSheetId="4">'（基準年度）計算書 '!$B$1:$K$71</definedName>
    <definedName name="_xlnm.Print_Area" localSheetId="3">'（基準年度）内訳書 '!$A$1:$L$56</definedName>
    <definedName name="_xlnm.Print_Area" localSheetId="2">'（目標年度）計算書'!$B$1:$K$71</definedName>
    <definedName name="_xlnm.Print_Area" localSheetId="1">'（目標年度）内訳書'!$A$1:$L$56</definedName>
    <definedName name="_xlnm.Print_Area" localSheetId="0">計画書!$A$1:$O$39</definedName>
  </definedNames>
  <calcPr calcId="191029"/>
</workbook>
</file>

<file path=xl/calcChain.xml><?xml version="1.0" encoding="utf-8"?>
<calcChain xmlns="http://schemas.openxmlformats.org/spreadsheetml/2006/main">
  <c r="K61" i="28" l="1"/>
  <c r="K67" i="28" s="1"/>
  <c r="K56" i="24" l="1"/>
  <c r="G61" i="24" l="1"/>
  <c r="G61" i="28"/>
  <c r="G55" i="28" l="1"/>
  <c r="G57" i="28"/>
  <c r="G62" i="28" s="1"/>
  <c r="I45" i="27" s="1"/>
  <c r="I46" i="27"/>
  <c r="J46" i="27" s="1"/>
  <c r="I47" i="27"/>
  <c r="J47" i="27" s="1"/>
  <c r="I48" i="27"/>
  <c r="J48" i="27" s="1"/>
  <c r="I49" i="27"/>
  <c r="J49" i="27" s="1"/>
  <c r="I44" i="27"/>
  <c r="I32" i="27"/>
  <c r="J32" i="27" s="1"/>
  <c r="I33" i="27"/>
  <c r="J33" i="27" s="1"/>
  <c r="I34" i="27"/>
  <c r="J34" i="27" s="1"/>
  <c r="I35" i="27"/>
  <c r="J35" i="27"/>
  <c r="I36" i="27"/>
  <c r="J36" i="27"/>
  <c r="I37" i="27"/>
  <c r="J37" i="27" s="1"/>
  <c r="I38" i="27"/>
  <c r="J38" i="27" s="1"/>
  <c r="I39" i="27"/>
  <c r="J39" i="27" s="1"/>
  <c r="I40" i="27"/>
  <c r="J40" i="27"/>
  <c r="I41" i="27"/>
  <c r="J41" i="27" s="1"/>
  <c r="I42" i="27"/>
  <c r="J42" i="27" s="1"/>
  <c r="I43" i="27"/>
  <c r="J43" i="27" s="1"/>
  <c r="J31" i="27"/>
  <c r="I31" i="27"/>
  <c r="I25" i="27"/>
  <c r="J25" i="27"/>
  <c r="I26" i="27"/>
  <c r="J26" i="27" s="1"/>
  <c r="I27" i="27"/>
  <c r="J27" i="27"/>
  <c r="I28" i="27"/>
  <c r="J28" i="27"/>
  <c r="I29" i="27"/>
  <c r="J29" i="27" s="1"/>
  <c r="I30" i="27"/>
  <c r="J30" i="27" s="1"/>
  <c r="I24" i="27"/>
  <c r="J24" i="27" s="1"/>
  <c r="I13" i="27"/>
  <c r="J13" i="27" s="1"/>
  <c r="I14" i="27"/>
  <c r="J14" i="27" s="1"/>
  <c r="I15" i="27"/>
  <c r="J15" i="27" s="1"/>
  <c r="I16" i="27"/>
  <c r="J16" i="27"/>
  <c r="I17" i="27"/>
  <c r="J17" i="27"/>
  <c r="I18" i="27"/>
  <c r="J18" i="27" s="1"/>
  <c r="I19" i="27"/>
  <c r="J19" i="27" s="1"/>
  <c r="I20" i="27"/>
  <c r="J20" i="27" s="1"/>
  <c r="I21" i="27"/>
  <c r="J21" i="27"/>
  <c r="I22" i="27"/>
  <c r="J22" i="27" s="1"/>
  <c r="I23" i="27"/>
  <c r="J23" i="27" s="1"/>
  <c r="I12" i="27"/>
  <c r="J12" i="27" s="1"/>
  <c r="I66" i="28"/>
  <c r="I65" i="28"/>
  <c r="I64" i="28"/>
  <c r="K63" i="28"/>
  <c r="I63" i="28"/>
  <c r="K60" i="28"/>
  <c r="I60" i="28"/>
  <c r="I59" i="28"/>
  <c r="K58" i="28"/>
  <c r="I58" i="28"/>
  <c r="R57" i="28"/>
  <c r="K56" i="28"/>
  <c r="I56" i="28"/>
  <c r="K54" i="28"/>
  <c r="I54" i="28"/>
  <c r="I52" i="28"/>
  <c r="I51" i="28"/>
  <c r="I50" i="28"/>
  <c r="I49" i="28"/>
  <c r="I48" i="28"/>
  <c r="K47" i="28"/>
  <c r="I47" i="28"/>
  <c r="K46" i="28"/>
  <c r="I46" i="28"/>
  <c r="K45" i="28"/>
  <c r="I45" i="28"/>
  <c r="K44" i="28"/>
  <c r="I44" i="28"/>
  <c r="K43" i="28"/>
  <c r="I43" i="28"/>
  <c r="K42" i="28"/>
  <c r="I42" i="28"/>
  <c r="K41" i="28"/>
  <c r="I41" i="28"/>
  <c r="K40" i="28"/>
  <c r="K53" i="28" s="1"/>
  <c r="I40" i="28"/>
  <c r="I53" i="28" s="1"/>
  <c r="K38" i="28"/>
  <c r="I38" i="28"/>
  <c r="K37" i="28"/>
  <c r="I37" i="28"/>
  <c r="I36" i="28"/>
  <c r="K36" i="28" s="1"/>
  <c r="I35" i="28"/>
  <c r="K35" i="28" s="1"/>
  <c r="K39" i="28" s="1"/>
  <c r="I34" i="28"/>
  <c r="I33" i="28"/>
  <c r="I32" i="28"/>
  <c r="I39" i="28" s="1"/>
  <c r="K30" i="28"/>
  <c r="I30" i="28"/>
  <c r="K29" i="28"/>
  <c r="I29" i="28"/>
  <c r="I28" i="28"/>
  <c r="K28" i="28" s="1"/>
  <c r="I27" i="28"/>
  <c r="K27" i="28" s="1"/>
  <c r="K26" i="28"/>
  <c r="I26" i="28"/>
  <c r="I25" i="28"/>
  <c r="K25" i="28" s="1"/>
  <c r="I24" i="28"/>
  <c r="K24" i="28" s="1"/>
  <c r="I23" i="28"/>
  <c r="K23" i="28" s="1"/>
  <c r="K22" i="28"/>
  <c r="I22" i="28"/>
  <c r="I21" i="28"/>
  <c r="K21" i="28" s="1"/>
  <c r="I20" i="28"/>
  <c r="K20" i="28" s="1"/>
  <c r="I19" i="28"/>
  <c r="K19" i="28" s="1"/>
  <c r="G55" i="24"/>
  <c r="R57" i="24"/>
  <c r="I66" i="24"/>
  <c r="I65" i="24"/>
  <c r="I64" i="24"/>
  <c r="K63" i="24"/>
  <c r="I63" i="24"/>
  <c r="K60" i="24"/>
  <c r="I60" i="24"/>
  <c r="I59" i="24"/>
  <c r="K58" i="24"/>
  <c r="I58" i="24"/>
  <c r="G57" i="24"/>
  <c r="I56" i="24"/>
  <c r="K54" i="24"/>
  <c r="I54" i="24"/>
  <c r="K61" i="24" l="1"/>
  <c r="K67" i="24" s="1"/>
  <c r="K68" i="24" s="1"/>
  <c r="I57" i="28"/>
  <c r="I61" i="28"/>
  <c r="I67" i="28" s="1"/>
  <c r="I55" i="28"/>
  <c r="I62" i="28" s="1"/>
  <c r="K31" i="28"/>
  <c r="K68" i="28" s="1"/>
  <c r="J52" i="27" s="1"/>
  <c r="H19" i="26" s="1"/>
  <c r="I31" i="28"/>
  <c r="I68" i="28" s="1"/>
  <c r="G62" i="24"/>
  <c r="I57" i="24"/>
  <c r="I61" i="24"/>
  <c r="J44" i="27" s="1"/>
  <c r="I55" i="24"/>
  <c r="I62" i="24" l="1"/>
  <c r="J45" i="27" s="1"/>
  <c r="I70" i="28"/>
  <c r="J51" i="27" s="1"/>
  <c r="J50" i="27"/>
  <c r="I43" i="25"/>
  <c r="I37" i="25"/>
  <c r="I41" i="25"/>
  <c r="J33" i="26" l="1"/>
  <c r="D33" i="26"/>
  <c r="I46" i="25" l="1"/>
  <c r="J46" i="25" s="1"/>
  <c r="I47" i="25"/>
  <c r="J47" i="25" s="1"/>
  <c r="I48" i="25"/>
  <c r="J48" i="25" s="1"/>
  <c r="I49" i="25"/>
  <c r="J49" i="25" s="1"/>
  <c r="J41" i="25"/>
  <c r="I32" i="25"/>
  <c r="J32" i="25" s="1"/>
  <c r="I33" i="25"/>
  <c r="J33" i="25" s="1"/>
  <c r="I34" i="25"/>
  <c r="J34" i="25" s="1"/>
  <c r="I35" i="25"/>
  <c r="J35" i="25" s="1"/>
  <c r="I36" i="25"/>
  <c r="J36" i="25" s="1"/>
  <c r="J37" i="25"/>
  <c r="I38" i="25"/>
  <c r="J38" i="25" s="1"/>
  <c r="I39" i="25"/>
  <c r="J39" i="25" s="1"/>
  <c r="I40" i="25"/>
  <c r="J40" i="25" s="1"/>
  <c r="I42" i="25"/>
  <c r="J42" i="25" s="1"/>
  <c r="J43" i="25"/>
  <c r="I31" i="25"/>
  <c r="J31" i="25" s="1"/>
  <c r="I25" i="25"/>
  <c r="J25" i="25" s="1"/>
  <c r="I26" i="25"/>
  <c r="J26" i="25" s="1"/>
  <c r="I27" i="25"/>
  <c r="J27" i="25" s="1"/>
  <c r="I28" i="25"/>
  <c r="J28" i="25" s="1"/>
  <c r="I29" i="25"/>
  <c r="J29" i="25" s="1"/>
  <c r="I30" i="25"/>
  <c r="J30" i="25" s="1"/>
  <c r="I24" i="25"/>
  <c r="J24" i="25" s="1"/>
  <c r="I14" i="25"/>
  <c r="J14" i="25" s="1"/>
  <c r="I15" i="25"/>
  <c r="J15" i="25" s="1"/>
  <c r="I16" i="25"/>
  <c r="J16" i="25" s="1"/>
  <c r="I17" i="25"/>
  <c r="J17" i="25" s="1"/>
  <c r="I18" i="25"/>
  <c r="J18" i="25" s="1"/>
  <c r="I19" i="25"/>
  <c r="J19" i="25" s="1"/>
  <c r="I20" i="25"/>
  <c r="J20" i="25" s="1"/>
  <c r="I21" i="25"/>
  <c r="J21" i="25" s="1"/>
  <c r="I22" i="25"/>
  <c r="J22" i="25" s="1"/>
  <c r="I23" i="25"/>
  <c r="J23" i="25" s="1"/>
  <c r="I13" i="25"/>
  <c r="J13" i="25" s="1"/>
  <c r="I12" i="25"/>
  <c r="J12" i="25" s="1"/>
  <c r="I45" i="25"/>
  <c r="I44" i="25"/>
  <c r="J44" i="25" s="1"/>
  <c r="I67" i="24"/>
  <c r="I52" i="24"/>
  <c r="I51" i="24"/>
  <c r="I50" i="24"/>
  <c r="I49" i="24"/>
  <c r="I48" i="24"/>
  <c r="K47" i="24"/>
  <c r="I47" i="24"/>
  <c r="K46" i="24"/>
  <c r="I46" i="24"/>
  <c r="K45" i="24"/>
  <c r="I45" i="24"/>
  <c r="K44" i="24"/>
  <c r="I44" i="24"/>
  <c r="K43" i="24"/>
  <c r="I43" i="24"/>
  <c r="K42" i="24"/>
  <c r="I42" i="24"/>
  <c r="K41" i="24"/>
  <c r="I41" i="24"/>
  <c r="K40" i="24"/>
  <c r="I40" i="24"/>
  <c r="I38" i="24"/>
  <c r="K38" i="24" s="1"/>
  <c r="I37" i="24"/>
  <c r="K37" i="24" s="1"/>
  <c r="I36" i="24"/>
  <c r="K36" i="24" s="1"/>
  <c r="I35" i="24"/>
  <c r="K35" i="24" s="1"/>
  <c r="I34" i="24"/>
  <c r="I33" i="24"/>
  <c r="I32" i="24"/>
  <c r="I30" i="24"/>
  <c r="K30" i="24" s="1"/>
  <c r="K29" i="24"/>
  <c r="I29" i="24"/>
  <c r="I28" i="24"/>
  <c r="K28" i="24" s="1"/>
  <c r="I27" i="24"/>
  <c r="K27" i="24" s="1"/>
  <c r="I26" i="24"/>
  <c r="K26" i="24" s="1"/>
  <c r="I25" i="24"/>
  <c r="K25" i="24" s="1"/>
  <c r="I24" i="24"/>
  <c r="K24" i="24" s="1"/>
  <c r="K23" i="24"/>
  <c r="I23" i="24"/>
  <c r="I22" i="24"/>
  <c r="K22" i="24" s="1"/>
  <c r="I21" i="24"/>
  <c r="K21" i="24" s="1"/>
  <c r="I20" i="24"/>
  <c r="K20" i="24" s="1"/>
  <c r="I19" i="24"/>
  <c r="I53" i="24" l="1"/>
  <c r="J45" i="25"/>
  <c r="I31" i="24"/>
  <c r="I68" i="24" s="1"/>
  <c r="I70" i="24" s="1"/>
  <c r="I39" i="24"/>
  <c r="K53" i="24"/>
  <c r="K39" i="24"/>
  <c r="K19" i="24"/>
  <c r="K31" i="24" l="1"/>
  <c r="J51" i="25" l="1"/>
  <c r="J50" i="25"/>
  <c r="J52" i="25"/>
  <c r="H20" i="26" s="1"/>
  <c r="J35" i="26" s="1"/>
  <c r="H21" i="26" l="1"/>
  <c r="B35" i="26" l="1"/>
  <c r="J36"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J29" authorId="0" shapeId="0" xr:uid="{8BB8E733-4C51-42F9-A092-F40F9FC6CDD1}">
      <text>
        <r>
          <rPr>
            <b/>
            <sz val="10"/>
            <color indexed="81"/>
            <rFont val="MS P ゴシック"/>
            <family val="3"/>
            <charset val="128"/>
          </rPr>
          <t>鹿児島県:</t>
        </r>
        <r>
          <rPr>
            <sz val="10"/>
            <color indexed="81"/>
            <rFont val="MS P ゴシック"/>
            <family val="3"/>
            <charset val="128"/>
          </rPr>
          <t xml:space="preserve">
都市ガスの二酸化炭素排出係数については，環境省のホームページで公開される事業者別の排出係数のうち基礎排出係数を用いて算定を行うこととしておりますが，公開資料に記載のない場合は，ガス会社に確認を行うか，環境省公表の代替値</t>
        </r>
        <r>
          <rPr>
            <b/>
            <u/>
            <sz val="10"/>
            <color indexed="81"/>
            <rFont val="MS P ゴシック"/>
            <family val="3"/>
            <charset val="128"/>
          </rPr>
          <t>2.05 [t-CO2/千ｍ²]</t>
        </r>
        <r>
          <rPr>
            <sz val="10"/>
            <color indexed="81"/>
            <rFont val="MS P ゴシック"/>
            <family val="3"/>
            <charset val="128"/>
          </rPr>
          <t>を使用し，算定を行ってください。
※係数の単位が</t>
        </r>
        <r>
          <rPr>
            <b/>
            <u/>
            <sz val="10"/>
            <color indexed="81"/>
            <rFont val="MS P ゴシック"/>
            <family val="3"/>
            <charset val="128"/>
          </rPr>
          <t>【t-C/GJ】</t>
        </r>
        <r>
          <rPr>
            <sz val="10"/>
            <color indexed="81"/>
            <rFont val="MS P ゴシック"/>
            <family val="3"/>
            <charset val="128"/>
          </rPr>
          <t>の場合は，
「備考２　ⅰ）燃料の使用」の計算式に修正してください。</t>
        </r>
      </text>
    </comment>
    <comment ref="G59" authorId="0" shapeId="0" xr:uid="{00FEF021-E143-48FD-8ECD-3239682A8B01}">
      <text>
        <r>
          <rPr>
            <b/>
            <sz val="9"/>
            <color indexed="81"/>
            <rFont val="MS P ゴシック"/>
            <family val="3"/>
            <charset val="128"/>
          </rPr>
          <t>鹿児島県:</t>
        </r>
        <r>
          <rPr>
            <sz val="9"/>
            <color indexed="81"/>
            <rFont val="MS P ゴシック"/>
            <family val="3"/>
            <charset val="128"/>
          </rPr>
          <t xml:space="preserve">
事業者からの買電のうち非化石電気の使用量の計算については、資源エネルギー庁より公開された計算方法並びにサポートツールを参照してください。
（九州電力については，自動で計算されます。）
【サポートツール等公開ページ】 
資源エネルギー庁省エネポータルサイト
https://www.enecho.meti.go.jp/category/saving_and_new/saving/enterprise/factory/support-tools/
「定期報告書、中⾧期計画書の作成とベンチマーク制度」のページから
「定期報告書の作成」→「計算サポートツール」→
「電気事業者からの買電の非化石割合 計算ツール_操作マニュアル」
「電気事業者からの買電の非化石割合計算ツール（令和７年度報告用）」を参照。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J29" authorId="0" shapeId="0" xr:uid="{E7CCC7C8-B093-4B5D-AB19-FAD51A1BE6F2}">
      <text>
        <r>
          <rPr>
            <b/>
            <sz val="10"/>
            <color indexed="81"/>
            <rFont val="MS P ゴシック"/>
            <family val="3"/>
            <charset val="128"/>
          </rPr>
          <t>鹿児島県:</t>
        </r>
        <r>
          <rPr>
            <sz val="10"/>
            <color indexed="81"/>
            <rFont val="MS P ゴシック"/>
            <family val="3"/>
            <charset val="128"/>
          </rPr>
          <t xml:space="preserve">
都市ガスの二酸化炭素排出係数については，環境省のホームページで公開される事業者別の排出係数のうち基礎排出係数を用いて算定を行うこととしておりますが，公開資料に記載のない場合は，ガス会社に確認を行うか，環境省公表の代替値</t>
        </r>
        <r>
          <rPr>
            <b/>
            <u/>
            <sz val="10"/>
            <color indexed="81"/>
            <rFont val="MS P ゴシック"/>
            <family val="3"/>
            <charset val="128"/>
          </rPr>
          <t>2.05 [t-CO2/千ｍ²]</t>
        </r>
        <r>
          <rPr>
            <sz val="10"/>
            <color indexed="81"/>
            <rFont val="MS P ゴシック"/>
            <family val="3"/>
            <charset val="128"/>
          </rPr>
          <t>を使用し，算定を行ってください。
※係数の単位が</t>
        </r>
        <r>
          <rPr>
            <b/>
            <u/>
            <sz val="10"/>
            <color indexed="81"/>
            <rFont val="MS P ゴシック"/>
            <family val="3"/>
            <charset val="128"/>
          </rPr>
          <t>【t-C/GJ】</t>
        </r>
        <r>
          <rPr>
            <sz val="10"/>
            <color indexed="81"/>
            <rFont val="MS P ゴシック"/>
            <family val="3"/>
            <charset val="128"/>
          </rPr>
          <t>の場合は，
「備考２　ⅰ）燃料の使用」の計算式に修正してください。</t>
        </r>
      </text>
    </comment>
    <comment ref="G59" authorId="0" shapeId="0" xr:uid="{E8087EA7-10BB-4084-AFC3-4A772F57B5AC}">
      <text>
        <r>
          <rPr>
            <b/>
            <sz val="9"/>
            <color indexed="81"/>
            <rFont val="MS P ゴシック"/>
            <family val="3"/>
            <charset val="128"/>
          </rPr>
          <t>鹿児島県:</t>
        </r>
        <r>
          <rPr>
            <sz val="9"/>
            <color indexed="81"/>
            <rFont val="MS P ゴシック"/>
            <family val="3"/>
            <charset val="128"/>
          </rPr>
          <t xml:space="preserve">
事業者からの買電のうち非化石電気の使用量の計算については、資源エネルギー庁より公開された計算方法並びにサポートツールを参照してください。
（九州電力については，自動で計算されます。）
【サポートツール等公開ページ】 
資源エネルギー庁省エネポータルサイト
https://www.enecho.meti.go.jp/category/saving_and_new/saving/enterprise/factory/support-tools/
「定期報告書、中⾧期計画書の作成とベンチマーク制度」のページから
「定期報告書の作成」→「計算サポートツール」→
「電気事業者からの買電の非化石割合 計算ツール_操作マニュアル」
「電気事業者からの買電の非化石割合計算ツール（令和７年度報告用）」を参照。 </t>
        </r>
      </text>
    </comment>
  </commentList>
</comments>
</file>

<file path=xl/sharedStrings.xml><?xml version="1.0" encoding="utf-8"?>
<sst xmlns="http://schemas.openxmlformats.org/spreadsheetml/2006/main" count="736" uniqueCount="228">
  <si>
    <t xml:space="preserve">    鹿児島県知事　　　　殿</t>
  </si>
  <si>
    <t>主たる業種</t>
  </si>
  <si>
    <t>事業者の区分</t>
  </si>
  <si>
    <t>計画期間</t>
  </si>
  <si>
    <t>二酸化炭素換算量</t>
  </si>
  <si>
    <t>森林の整備</t>
  </si>
  <si>
    <t>特記事項</t>
  </si>
  <si>
    <t>年　 　月　 　日　</t>
    <phoneticPr fontId="1"/>
  </si>
  <si>
    <t>住 所</t>
    <phoneticPr fontId="1"/>
  </si>
  <si>
    <t>提 出 者　</t>
    <phoneticPr fontId="1"/>
  </si>
  <si>
    <t>差引排出量</t>
    <phoneticPr fontId="1"/>
  </si>
  <si>
    <t>ｔ</t>
    <phoneticPr fontId="1"/>
  </si>
  <si>
    <t>別記第２号様式（第６条，第７条関係）</t>
  </si>
  <si>
    <t>別表１</t>
    <rPh sb="0" eb="2">
      <t>ベッピョウ</t>
    </rPh>
    <phoneticPr fontId="8"/>
  </si>
  <si>
    <t>作成方法</t>
    <rPh sb="0" eb="2">
      <t>サクセイ</t>
    </rPh>
    <rPh sb="2" eb="4">
      <t>ホウホウ</t>
    </rPh>
    <phoneticPr fontId="8"/>
  </si>
  <si>
    <t>(1)</t>
    <phoneticPr fontId="8"/>
  </si>
  <si>
    <t>(2)</t>
    <phoneticPr fontId="8"/>
  </si>
  <si>
    <t>(3)</t>
    <phoneticPr fontId="8"/>
  </si>
  <si>
    <t>(4)</t>
    <phoneticPr fontId="8"/>
  </si>
  <si>
    <t>(5)</t>
    <phoneticPr fontId="8"/>
  </si>
  <si>
    <t>エネルギーの種類</t>
    <rPh sb="6" eb="8">
      <t>シュルイ</t>
    </rPh>
    <phoneticPr fontId="8"/>
  </si>
  <si>
    <t>単位</t>
    <rPh sb="0" eb="2">
      <t>タンイ</t>
    </rPh>
    <phoneticPr fontId="8"/>
  </si>
  <si>
    <t>①使用量</t>
    <rPh sb="1" eb="4">
      <t>シヨウリョウ</t>
    </rPh>
    <phoneticPr fontId="8"/>
  </si>
  <si>
    <t>②熱量換算係数</t>
    <rPh sb="1" eb="3">
      <t>ネツリョウ</t>
    </rPh>
    <rPh sb="3" eb="5">
      <t>カンザン</t>
    </rPh>
    <rPh sb="5" eb="7">
      <t>ケイスウ</t>
    </rPh>
    <phoneticPr fontId="8"/>
  </si>
  <si>
    <t>熱量
（GJ）</t>
    <rPh sb="0" eb="2">
      <t>ネツリョウ</t>
    </rPh>
    <phoneticPr fontId="8"/>
  </si>
  <si>
    <t>③排出係数</t>
    <rPh sb="1" eb="3">
      <t>ハイシュツ</t>
    </rPh>
    <rPh sb="3" eb="5">
      <t>ケイスウ</t>
    </rPh>
    <phoneticPr fontId="8"/>
  </si>
  <si>
    <t>原油（コンデンセートを除く。）</t>
    <rPh sb="0" eb="2">
      <t>ゲンユ</t>
    </rPh>
    <phoneticPr fontId="8"/>
  </si>
  <si>
    <t>原油のうちコンデンセート（ＮＧＬ）</t>
    <phoneticPr fontId="8"/>
  </si>
  <si>
    <t>Ａ重油</t>
    <rPh sb="1" eb="3">
      <t>ジュウユ</t>
    </rPh>
    <phoneticPr fontId="8"/>
  </si>
  <si>
    <t>Ｂ・Ｃ重油</t>
    <rPh sb="3" eb="5">
      <t>ジュウユ</t>
    </rPh>
    <phoneticPr fontId="8"/>
  </si>
  <si>
    <t>液化石油ガス（ＬＰＧ）</t>
    <rPh sb="0" eb="2">
      <t>エキカ</t>
    </rPh>
    <rPh sb="2" eb="4">
      <t>セキユ</t>
    </rPh>
    <phoneticPr fontId="8"/>
  </si>
  <si>
    <t>ｔ</t>
    <phoneticPr fontId="8"/>
  </si>
  <si>
    <t>液化天然ガス（ＬＮＧ）</t>
    <rPh sb="0" eb="2">
      <t>エキカ</t>
    </rPh>
    <rPh sb="2" eb="4">
      <t>テンネン</t>
    </rPh>
    <phoneticPr fontId="8"/>
  </si>
  <si>
    <t>千ｍ³</t>
    <rPh sb="0" eb="1">
      <t>セン</t>
    </rPh>
    <phoneticPr fontId="8"/>
  </si>
  <si>
    <t>その他燃料　</t>
    <rPh sb="2" eb="3">
      <t>ホカ</t>
    </rPh>
    <rPh sb="3" eb="5">
      <t>ネンリョウ</t>
    </rPh>
    <phoneticPr fontId="8"/>
  </si>
  <si>
    <t>産業用蒸気</t>
    <rPh sb="0" eb="3">
      <t>サンギョウヨウ</t>
    </rPh>
    <rPh sb="3" eb="5">
      <t>ジョウキ</t>
    </rPh>
    <phoneticPr fontId="8"/>
  </si>
  <si>
    <t>ＧJ</t>
    <phoneticPr fontId="8"/>
  </si>
  <si>
    <t>産業以外の蒸気</t>
    <rPh sb="0" eb="2">
      <t>サンギョウ</t>
    </rPh>
    <rPh sb="2" eb="4">
      <t>イガイ</t>
    </rPh>
    <rPh sb="5" eb="7">
      <t>ジョウキ</t>
    </rPh>
    <phoneticPr fontId="8"/>
  </si>
  <si>
    <t>CO2量小計</t>
    <rPh sb="3" eb="4">
      <t>リョウ</t>
    </rPh>
    <rPh sb="4" eb="6">
      <t>ショウケイ</t>
    </rPh>
    <phoneticPr fontId="8"/>
  </si>
  <si>
    <r>
      <t>千k</t>
    </r>
    <r>
      <rPr>
        <sz val="11"/>
        <color theme="1"/>
        <rFont val="ＭＳ Ｐゴシック"/>
        <family val="2"/>
        <charset val="128"/>
        <scheme val="minor"/>
      </rPr>
      <t>W</t>
    </r>
    <r>
      <rPr>
        <sz val="11"/>
        <rFont val="ＭＳ Ｐゴシック"/>
        <family val="3"/>
        <charset val="128"/>
      </rPr>
      <t>h</t>
    </r>
    <rPh sb="0" eb="1">
      <t>セン</t>
    </rPh>
    <phoneticPr fontId="8"/>
  </si>
  <si>
    <t>屋久島電工株式会社</t>
    <rPh sb="0" eb="3">
      <t>ヤクシマ</t>
    </rPh>
    <rPh sb="3" eb="5">
      <t>デンコウ</t>
    </rPh>
    <rPh sb="5" eb="7">
      <t>カブシキ</t>
    </rPh>
    <rPh sb="7" eb="9">
      <t>カイシャ</t>
    </rPh>
    <phoneticPr fontId="8"/>
  </si>
  <si>
    <t>熱量合計（GJ）</t>
    <phoneticPr fontId="8"/>
  </si>
  <si>
    <t>CO₂量合計</t>
    <rPh sb="3" eb="4">
      <t>リョウ</t>
    </rPh>
    <rPh sb="4" eb="6">
      <t>ゴウケイ</t>
    </rPh>
    <phoneticPr fontId="8"/>
  </si>
  <si>
    <t>原油換算係数</t>
    <rPh sb="0" eb="2">
      <t>ゲンユ</t>
    </rPh>
    <rPh sb="2" eb="4">
      <t>カンサン</t>
    </rPh>
    <rPh sb="4" eb="6">
      <t>ケイスウ</t>
    </rPh>
    <phoneticPr fontId="8"/>
  </si>
  <si>
    <t>原油換算エネルギー
使用量（ｋｌ）</t>
    <rPh sb="0" eb="2">
      <t>ゲンユ</t>
    </rPh>
    <rPh sb="2" eb="4">
      <t>カンサン</t>
    </rPh>
    <rPh sb="10" eb="13">
      <t>シヨウリョウ</t>
    </rPh>
    <phoneticPr fontId="8"/>
  </si>
  <si>
    <t xml:space="preserve"> 　ⅰ）燃料の使用</t>
  </si>
  <si>
    <t>エネルギーの使用量等</t>
    <phoneticPr fontId="1"/>
  </si>
  <si>
    <t>台</t>
    <rPh sb="0" eb="1">
      <t>ダイ</t>
    </rPh>
    <phoneticPr fontId="1"/>
  </si>
  <si>
    <t>自動車の年度末における総数</t>
    <phoneticPr fontId="1"/>
  </si>
  <si>
    <t>船舶の年度末における合計総トン数</t>
    <phoneticPr fontId="1"/>
  </si>
  <si>
    <t>事業者名</t>
    <phoneticPr fontId="1"/>
  </si>
  <si>
    <t>事業所の名称</t>
    <phoneticPr fontId="1"/>
  </si>
  <si>
    <t>事業所の主たる用途</t>
    <phoneticPr fontId="1"/>
  </si>
  <si>
    <t xml:space="preserve"> 熱量GJ</t>
  </si>
  <si>
    <t xml:space="preserve"> kl</t>
  </si>
  <si>
    <t xml:space="preserve"> ｔ</t>
  </si>
  <si>
    <t xml:space="preserve"> GJ</t>
  </si>
  <si>
    <t xml:space="preserve"> 千kWh</t>
  </si>
  <si>
    <r>
      <t xml:space="preserve"> 千ｍ</t>
    </r>
    <r>
      <rPr>
        <vertAlign val="superscript"/>
        <sz val="9"/>
        <color theme="1"/>
        <rFont val="ＭＳ 明朝"/>
        <family val="1"/>
        <charset val="128"/>
      </rPr>
      <t>3</t>
    </r>
    <phoneticPr fontId="1"/>
  </si>
  <si>
    <t>トラック</t>
    <phoneticPr fontId="1"/>
  </si>
  <si>
    <t>バス</t>
    <phoneticPr fontId="1"/>
  </si>
  <si>
    <t>タクシー</t>
    <phoneticPr fontId="1"/>
  </si>
  <si>
    <t>フェリー</t>
    <phoneticPr fontId="1"/>
  </si>
  <si>
    <t>温 室 効 果 ガ ス 排 出 量 内 訳 書</t>
    <phoneticPr fontId="1"/>
  </si>
  <si>
    <t xml:space="preserve"> エ ネ ル ギ ー の 種 類</t>
    <phoneticPr fontId="1"/>
  </si>
  <si>
    <t xml:space="preserve"> 単 位</t>
    <phoneticPr fontId="1"/>
  </si>
  <si>
    <t xml:space="preserve"> 数  値</t>
    <phoneticPr fontId="1"/>
  </si>
  <si>
    <t xml:space="preserve"> 数  量</t>
    <phoneticPr fontId="1"/>
  </si>
  <si>
    <t>電気</t>
    <rPh sb="0" eb="2">
      <t>デンキ</t>
    </rPh>
    <phoneticPr fontId="8"/>
  </si>
  <si>
    <r>
      <t>CO₂量
(</t>
    </r>
    <r>
      <rPr>
        <sz val="10"/>
        <rFont val="ＭＳ Ｐゴシック"/>
        <family val="3"/>
        <charset val="128"/>
      </rPr>
      <t>t-CO₂</t>
    </r>
    <r>
      <rPr>
        <sz val="10"/>
        <color theme="1"/>
        <rFont val="ＭＳ Ｐゴシック"/>
        <family val="3"/>
        <charset val="128"/>
        <scheme val="minor"/>
      </rPr>
      <t>)</t>
    </r>
    <rPh sb="3" eb="4">
      <t>リョウ</t>
    </rPh>
    <phoneticPr fontId="8"/>
  </si>
  <si>
    <t>ナ フ サ</t>
    <phoneticPr fontId="8"/>
  </si>
  <si>
    <t>軽   油</t>
    <rPh sb="0" eb="1">
      <t>ケイ</t>
    </rPh>
    <rPh sb="4" eb="5">
      <t>アブラ</t>
    </rPh>
    <phoneticPr fontId="8"/>
  </si>
  <si>
    <t>灯   油</t>
    <rPh sb="0" eb="1">
      <t>ヒ</t>
    </rPh>
    <rPh sb="4" eb="5">
      <t>アブラ</t>
    </rPh>
    <phoneticPr fontId="8"/>
  </si>
  <si>
    <t>都 市 ガ ス</t>
    <rPh sb="0" eb="1">
      <t>ミヤコ</t>
    </rPh>
    <rPh sb="2" eb="3">
      <t>シ</t>
    </rPh>
    <phoneticPr fontId="8"/>
  </si>
  <si>
    <t>温   水</t>
    <rPh sb="0" eb="1">
      <t>アツシ</t>
    </rPh>
    <rPh sb="4" eb="5">
      <t>ミズ</t>
    </rPh>
    <phoneticPr fontId="8"/>
  </si>
  <si>
    <t>冷   水</t>
    <rPh sb="0" eb="1">
      <t>ヒヤ</t>
    </rPh>
    <rPh sb="4" eb="5">
      <t>ミズ</t>
    </rPh>
    <phoneticPr fontId="8"/>
  </si>
  <si>
    <t>提出書類の区分</t>
    <phoneticPr fontId="1"/>
  </si>
  <si>
    <t>記載年度の区分</t>
    <phoneticPr fontId="1"/>
  </si>
  <si>
    <t>販売した副生エネルギーの量</t>
    <rPh sb="0" eb="2">
      <t>ハンバイ</t>
    </rPh>
    <rPh sb="4" eb="5">
      <t>フク</t>
    </rPh>
    <rPh sb="5" eb="6">
      <t>セイ</t>
    </rPh>
    <rPh sb="12" eb="13">
      <t>リョウ</t>
    </rPh>
    <phoneticPr fontId="1"/>
  </si>
  <si>
    <t>氏 名</t>
    <phoneticPr fontId="1"/>
  </si>
  <si>
    <t>GJ</t>
    <phoneticPr fontId="1"/>
  </si>
  <si>
    <t>kl</t>
    <phoneticPr fontId="1"/>
  </si>
  <si>
    <t>合　　計</t>
    <phoneticPr fontId="1"/>
  </si>
  <si>
    <t>原 油 換 算</t>
    <phoneticPr fontId="1"/>
  </si>
  <si>
    <t>二酸化炭素換算</t>
    <phoneticPr fontId="1"/>
  </si>
  <si>
    <t>冷水</t>
    <phoneticPr fontId="1"/>
  </si>
  <si>
    <t>温水</t>
    <phoneticPr fontId="1"/>
  </si>
  <si>
    <t>産業用以外の蒸気</t>
    <phoneticPr fontId="1"/>
  </si>
  <si>
    <t>産業用蒸気</t>
    <phoneticPr fontId="1"/>
  </si>
  <si>
    <t>液化天然ガス(ＬＮＧ)</t>
    <phoneticPr fontId="1"/>
  </si>
  <si>
    <t>液化石油ガス(ＬＰＧ)</t>
    <phoneticPr fontId="1"/>
  </si>
  <si>
    <t>Ｂ・Ｃ重油</t>
    <phoneticPr fontId="1"/>
  </si>
  <si>
    <t>Ａ　重　油</t>
    <phoneticPr fontId="1"/>
  </si>
  <si>
    <t>軽　　　油</t>
    <phoneticPr fontId="1"/>
  </si>
  <si>
    <t>灯　　　油</t>
    <phoneticPr fontId="1"/>
  </si>
  <si>
    <t>ナ　フ　サ</t>
    <phoneticPr fontId="1"/>
  </si>
  <si>
    <t>原油(コンデンセートを除く。)</t>
    <phoneticPr fontId="1"/>
  </si>
  <si>
    <t>原油のうちコンデンセート(ＮＧＬ)</t>
    <phoneticPr fontId="1"/>
  </si>
  <si>
    <t>都市ガス</t>
    <phoneticPr fontId="1"/>
  </si>
  <si>
    <t>（　　　 　　）</t>
    <phoneticPr fontId="1"/>
  </si>
  <si>
    <t>その他の燃料</t>
    <phoneticPr fontId="1"/>
  </si>
  <si>
    <t xml:space="preserve"> 使　　用　　量</t>
    <phoneticPr fontId="1"/>
  </si>
  <si>
    <t>-</t>
    <phoneticPr fontId="8"/>
  </si>
  <si>
    <t>熱量小計（GJ）</t>
    <phoneticPr fontId="8"/>
  </si>
  <si>
    <t xml:space="preserve"> 　　　目標年度（　　　年度）　　　　　　　　　　　　　　　　　　　　　　</t>
    <phoneticPr fontId="1"/>
  </si>
  <si>
    <t>　　　報告年度（　　　年度）　　　　　　　　　　　　　　　　　　　　　　</t>
    <phoneticPr fontId="1"/>
  </si>
  <si>
    <t>　　ホテル等　　　　　病院等　　　　　物品販売業を営む店舗等　　　　　事務所等</t>
    <phoneticPr fontId="1"/>
  </si>
  <si>
    <t>　　学校等    　　　　飲食店等    　　集会場等                  　　　工場等</t>
    <phoneticPr fontId="1"/>
  </si>
  <si>
    <t>　　その他（　　　　　　　　　）</t>
    <phoneticPr fontId="1"/>
  </si>
  <si>
    <r>
      <t>　　　　①電気の使用量（</t>
    </r>
    <r>
      <rPr>
        <sz val="11"/>
        <color rgb="FFFF0000"/>
        <rFont val="ＭＳ Ｐゴシック"/>
        <family val="3"/>
        <charset val="128"/>
        <scheme val="minor"/>
      </rPr>
      <t>千kWh</t>
    </r>
    <r>
      <rPr>
        <sz val="11"/>
        <color theme="1"/>
        <rFont val="ＭＳ Ｐゴシック"/>
        <family val="2"/>
        <charset val="128"/>
        <scheme val="minor"/>
      </rPr>
      <t>）×③排出係数(</t>
    </r>
    <r>
      <rPr>
        <sz val="11"/>
        <color rgb="FFFF0000"/>
        <rFont val="ＭＳ Ｐゴシック"/>
        <family val="3"/>
        <charset val="128"/>
        <scheme val="minor"/>
      </rPr>
      <t>t-CO</t>
    </r>
    <r>
      <rPr>
        <vertAlign val="subscript"/>
        <sz val="11"/>
        <color rgb="FFFF0000"/>
        <rFont val="ＭＳ Ｐゴシック"/>
        <family val="3"/>
        <charset val="128"/>
      </rPr>
      <t>２</t>
    </r>
    <r>
      <rPr>
        <sz val="11"/>
        <color rgb="FFFF0000"/>
        <rFont val="ＭＳ Ｐゴシック"/>
        <family val="3"/>
        <charset val="128"/>
        <scheme val="minor"/>
      </rPr>
      <t>/千kWh</t>
    </r>
    <r>
      <rPr>
        <sz val="11"/>
        <color theme="1"/>
        <rFont val="ＭＳ Ｐゴシック"/>
        <family val="2"/>
        <charset val="128"/>
        <scheme val="minor"/>
      </rPr>
      <t>）</t>
    </r>
    <rPh sb="12" eb="13">
      <t>セン</t>
    </rPh>
    <rPh sb="30" eb="31">
      <t>セン</t>
    </rPh>
    <phoneticPr fontId="9"/>
  </si>
  <si>
    <r>
      <rPr>
        <sz val="14"/>
        <color indexed="10"/>
        <rFont val="ＭＳ Ｐゴシック"/>
        <family val="3"/>
        <charset val="128"/>
      </rPr>
      <t>*</t>
    </r>
    <r>
      <rPr>
        <sz val="11"/>
        <color indexed="10"/>
        <rFont val="ＭＳ Ｐゴシック"/>
        <family val="3"/>
        <charset val="128"/>
      </rPr>
      <t>電気事業者 ：電力の供給を受ける小売電気事業者</t>
    </r>
    <rPh sb="1" eb="3">
      <t>デンキ</t>
    </rPh>
    <rPh sb="3" eb="6">
      <t>ジギョウシャ</t>
    </rPh>
    <rPh sb="8" eb="10">
      <t>デンリョク</t>
    </rPh>
    <rPh sb="11" eb="13">
      <t>キョウキュウ</t>
    </rPh>
    <rPh sb="14" eb="15">
      <t>ウ</t>
    </rPh>
    <rPh sb="17" eb="19">
      <t>コウリ</t>
    </rPh>
    <rPh sb="19" eb="21">
      <t>デンキ</t>
    </rPh>
    <rPh sb="21" eb="24">
      <t>ジギョウシャ</t>
    </rPh>
    <phoneticPr fontId="9"/>
  </si>
  <si>
    <r>
      <t>備考１ 原油換算エネルギー使用量：熱量合計（GJ)</t>
    </r>
    <r>
      <rPr>
        <vertAlign val="superscript"/>
        <sz val="11"/>
        <rFont val="ＭＳ Ｐゴシック"/>
        <family val="3"/>
        <charset val="128"/>
      </rPr>
      <t>※</t>
    </r>
    <r>
      <rPr>
        <sz val="11"/>
        <color theme="1"/>
        <rFont val="ＭＳ Ｐゴシック"/>
        <family val="2"/>
        <charset val="128"/>
        <scheme val="minor"/>
      </rPr>
      <t>×原油換算係数（0.0258）</t>
    </r>
    <rPh sb="4" eb="6">
      <t>ゲンユ</t>
    </rPh>
    <rPh sb="6" eb="8">
      <t>カンサン</t>
    </rPh>
    <rPh sb="13" eb="16">
      <t>シヨウリョウ</t>
    </rPh>
    <rPh sb="17" eb="19">
      <t>ネツリョウ</t>
    </rPh>
    <rPh sb="19" eb="21">
      <t>ゴウケイ</t>
    </rPh>
    <rPh sb="27" eb="29">
      <t>ゲンユ</t>
    </rPh>
    <rPh sb="29" eb="31">
      <t>カンサン</t>
    </rPh>
    <phoneticPr fontId="9"/>
  </si>
  <si>
    <r>
      <t>備考２　CO</t>
    </r>
    <r>
      <rPr>
        <vertAlign val="subscript"/>
        <sz val="11"/>
        <rFont val="ＭＳ Ｐゴシック"/>
        <family val="3"/>
        <charset val="128"/>
      </rPr>
      <t>２</t>
    </r>
    <r>
      <rPr>
        <sz val="11"/>
        <color theme="1"/>
        <rFont val="ＭＳ Ｐゴシック"/>
        <family val="2"/>
        <charset val="128"/>
        <scheme val="minor"/>
      </rPr>
      <t>排出量の算定方法＝下記ⅰ）～ⅲ）の合計</t>
    </r>
    <rPh sb="7" eb="10">
      <t>ハイシュツリョウ</t>
    </rPh>
    <rPh sb="16" eb="18">
      <t>カキ</t>
    </rPh>
    <rPh sb="24" eb="26">
      <t>ゴウケイ</t>
    </rPh>
    <phoneticPr fontId="9"/>
  </si>
  <si>
    <r>
      <t>　　　　①（燃料の種類ごとに）燃料の使用量（ｔ，kl，千</t>
    </r>
    <r>
      <rPr>
        <sz val="10"/>
        <rFont val="ＭＳ Ｐゴシック"/>
        <family val="3"/>
        <charset val="128"/>
      </rPr>
      <t>ｍ</t>
    </r>
    <r>
      <rPr>
        <vertAlign val="superscript"/>
        <sz val="10"/>
        <rFont val="ＭＳ Ｐゴシック"/>
        <family val="3"/>
        <charset val="128"/>
      </rPr>
      <t>３</t>
    </r>
    <r>
      <rPr>
        <sz val="11"/>
        <color theme="1"/>
        <rFont val="ＭＳ Ｐゴシック"/>
        <family val="2"/>
        <charset val="128"/>
        <scheme val="minor"/>
      </rPr>
      <t>）×②熱量換算係数×③排出係数(t-C/GJ)×44/12</t>
    </r>
    <rPh sb="27" eb="28">
      <t>セン</t>
    </rPh>
    <phoneticPr fontId="9"/>
  </si>
  <si>
    <r>
      <t>　　　　①（熱の種類ごとに）熱の使用量（ＧＪ）×②熱量換算係数×③排出係数(t-CO</t>
    </r>
    <r>
      <rPr>
        <vertAlign val="subscript"/>
        <sz val="11"/>
        <rFont val="ＭＳ Ｐゴシック"/>
        <family val="3"/>
        <charset val="128"/>
      </rPr>
      <t>２</t>
    </r>
    <r>
      <rPr>
        <sz val="11"/>
        <color theme="1"/>
        <rFont val="ＭＳ Ｐゴシック"/>
        <family val="2"/>
        <charset val="128"/>
        <scheme val="minor"/>
      </rPr>
      <t>/GJ)</t>
    </r>
    <rPh sb="25" eb="27">
      <t>ネツリョウ</t>
    </rPh>
    <rPh sb="27" eb="29">
      <t>カンサン</t>
    </rPh>
    <rPh sb="29" eb="31">
      <t>ケイスウ</t>
    </rPh>
    <phoneticPr fontId="9"/>
  </si>
  <si>
    <t xml:space="preserve"> 　ⅱ）他人から供給された熱の使用</t>
  </si>
  <si>
    <t xml:space="preserve"> 　ⅲ）他人から供給された電気の使用</t>
  </si>
  <si>
    <r>
      <t>液化石油ガス（ＬＰＧ）については，供給事業者からの使用量がm</t>
    </r>
    <r>
      <rPr>
        <vertAlign val="superscript"/>
        <sz val="10"/>
        <rFont val="ＭＳ Ｐゴシック"/>
        <family val="3"/>
        <charset val="128"/>
      </rPr>
      <t>３</t>
    </r>
    <r>
      <rPr>
        <sz val="10"/>
        <rFont val="ＭＳ Ｐゴシック"/>
        <family val="3"/>
        <charset val="128"/>
      </rPr>
      <t>で表示されている場合，ｔ に換算する必要があります。換算係数は，ガス会社により異なるので，ガス会社に確認の上，換算します。不明の場合はプロパン：1m</t>
    </r>
    <r>
      <rPr>
        <vertAlign val="superscript"/>
        <sz val="10"/>
        <rFont val="ＭＳ Ｐゴシック"/>
        <family val="3"/>
        <charset val="128"/>
      </rPr>
      <t>３</t>
    </r>
    <r>
      <rPr>
        <sz val="10"/>
        <rFont val="ＭＳ Ｐゴシック"/>
        <family val="3"/>
        <charset val="128"/>
      </rPr>
      <t>=1/502t、ブタン：1m</t>
    </r>
    <r>
      <rPr>
        <vertAlign val="superscript"/>
        <sz val="10"/>
        <rFont val="ＭＳ Ｐゴシック"/>
        <family val="3"/>
        <charset val="128"/>
      </rPr>
      <t>３</t>
    </r>
    <r>
      <rPr>
        <sz val="10"/>
        <rFont val="ＭＳ Ｐゴシック"/>
        <family val="3"/>
        <charset val="128"/>
      </rPr>
      <t>=1/355t、プロパン・ブタン混合：1m</t>
    </r>
    <r>
      <rPr>
        <vertAlign val="superscript"/>
        <sz val="10"/>
        <rFont val="ＭＳ Ｐゴシック"/>
        <family val="3"/>
        <charset val="128"/>
      </rPr>
      <t>３</t>
    </r>
    <r>
      <rPr>
        <sz val="10"/>
        <rFont val="ＭＳ Ｐゴシック"/>
        <family val="3"/>
        <charset val="128"/>
      </rPr>
      <t>=1/458tとします。</t>
    </r>
    <rPh sb="0" eb="2">
      <t>エキカ</t>
    </rPh>
    <rPh sb="2" eb="4">
      <t>セキユ</t>
    </rPh>
    <phoneticPr fontId="8"/>
  </si>
  <si>
    <t>鹿児島県地球温暖化対策推進条例施行規則第５条第１号に該当する特定事業者</t>
    <phoneticPr fontId="1"/>
  </si>
  <si>
    <t>鹿児島県地球温暖化対策推進条例施行規則第５条第２号に該当する特定事業者</t>
    <phoneticPr fontId="1"/>
  </si>
  <si>
    <t>鹿児島県地球温暖化対策推進条例施行規則第５条第３号に該当する特定事業者</t>
    <phoneticPr fontId="1"/>
  </si>
  <si>
    <t>特定事業者以外の者</t>
    <phoneticPr fontId="1"/>
  </si>
  <si>
    <t>年度から</t>
    <rPh sb="0" eb="2">
      <t>ネンド</t>
    </rPh>
    <phoneticPr fontId="1"/>
  </si>
  <si>
    <t>年度まで</t>
    <rPh sb="0" eb="2">
      <t>ネンド</t>
    </rPh>
    <phoneticPr fontId="1"/>
  </si>
  <si>
    <t>基準年度</t>
    <rPh sb="0" eb="2">
      <t>キジュン</t>
    </rPh>
    <rPh sb="2" eb="4">
      <t>ネンド</t>
    </rPh>
    <phoneticPr fontId="1"/>
  </si>
  <si>
    <t>削減率</t>
    <phoneticPr fontId="1"/>
  </si>
  <si>
    <t>基　準　年　度</t>
    <rPh sb="0" eb="1">
      <t>モト</t>
    </rPh>
    <rPh sb="2" eb="3">
      <t>ジュン</t>
    </rPh>
    <phoneticPr fontId="1"/>
  </si>
  <si>
    <t>目　標　年　度</t>
    <phoneticPr fontId="1"/>
  </si>
  <si>
    <t>取組量等</t>
  </si>
  <si>
    <t>整備面積</t>
  </si>
  <si>
    <t>ha</t>
  </si>
  <si>
    <t>吸収量</t>
    <phoneticPr fontId="1"/>
  </si>
  <si>
    <t xml:space="preserve">売電量 </t>
    <phoneticPr fontId="1"/>
  </si>
  <si>
    <t>kWh</t>
  </si>
  <si>
    <t>削減量</t>
    <phoneticPr fontId="1"/>
  </si>
  <si>
    <t>熱供給量</t>
  </si>
  <si>
    <t>GJ</t>
  </si>
  <si>
    <t>購入量</t>
    <phoneticPr fontId="1"/>
  </si>
  <si>
    <t xml:space="preserve">（  ） </t>
    <phoneticPr fontId="1"/>
  </si>
  <si>
    <t>その他</t>
    <phoneticPr fontId="1"/>
  </si>
  <si>
    <t>％</t>
    <phoneticPr fontId="1"/>
  </si>
  <si>
    <t>　　 基準年度（　　　年度）　　　　　　　　　　　　　　　　　　　　　　</t>
    <phoneticPr fontId="1"/>
  </si>
  <si>
    <t>)</t>
    <phoneticPr fontId="1"/>
  </si>
  <si>
    <t>　　　　　　（事業所の名称：　</t>
    <rPh sb="7" eb="10">
      <t>ジギョウショ</t>
    </rPh>
    <rPh sb="11" eb="13">
      <t>メイショウ</t>
    </rPh>
    <phoneticPr fontId="1"/>
  </si>
  <si>
    <t>　</t>
    <phoneticPr fontId="1"/>
  </si>
  <si>
    <t>揮　発　油（ガソリン）</t>
    <phoneticPr fontId="1"/>
  </si>
  <si>
    <t>化石燃料</t>
    <rPh sb="0" eb="2">
      <t>カセキ</t>
    </rPh>
    <rPh sb="2" eb="4">
      <t>ネンリョウ</t>
    </rPh>
    <phoneticPr fontId="1"/>
  </si>
  <si>
    <t>黒液</t>
    <rPh sb="0" eb="1">
      <t>クロ</t>
    </rPh>
    <rPh sb="1" eb="2">
      <t>エキ</t>
    </rPh>
    <phoneticPr fontId="1"/>
  </si>
  <si>
    <t>木材</t>
    <rPh sb="0" eb="2">
      <t>モクザイ</t>
    </rPh>
    <phoneticPr fontId="1"/>
  </si>
  <si>
    <t>バイオディーゼル</t>
    <phoneticPr fontId="1"/>
  </si>
  <si>
    <t>ＲＤＦ</t>
    <phoneticPr fontId="1"/>
  </si>
  <si>
    <t>ＲＰＦ</t>
    <phoneticPr fontId="1"/>
  </si>
  <si>
    <t>非化石燃料</t>
    <rPh sb="0" eb="3">
      <t>ヒカセキ</t>
    </rPh>
    <rPh sb="3" eb="5">
      <t>ネンリョウ</t>
    </rPh>
    <phoneticPr fontId="1"/>
  </si>
  <si>
    <t>うち非化石</t>
    <rPh sb="2" eb="5">
      <t>ヒカセキ</t>
    </rPh>
    <phoneticPr fontId="1"/>
  </si>
  <si>
    <t>熱</t>
    <rPh sb="0" eb="1">
      <t>ネツ</t>
    </rPh>
    <phoneticPr fontId="1"/>
  </si>
  <si>
    <t xml:space="preserve"> 　　 温室効果ガス排出量削減計画書   　　　実施状況報告書</t>
    <rPh sb="12" eb="13">
      <t>リョウ</t>
    </rPh>
    <rPh sb="13" eb="15">
      <t>サクゲン</t>
    </rPh>
    <phoneticPr fontId="1"/>
  </si>
  <si>
    <t>電気</t>
    <rPh sb="0" eb="2">
      <t>デンキ</t>
    </rPh>
    <phoneticPr fontId="1"/>
  </si>
  <si>
    <t>電気事業者からの買電</t>
    <rPh sb="8" eb="10">
      <t>バイデン</t>
    </rPh>
    <phoneticPr fontId="1"/>
  </si>
  <si>
    <t>上記以外の買電</t>
    <rPh sb="0" eb="2">
      <t>ジョウキ</t>
    </rPh>
    <rPh sb="2" eb="4">
      <t>イガイ</t>
    </rPh>
    <rPh sb="5" eb="7">
      <t>バイデン</t>
    </rPh>
    <phoneticPr fontId="1"/>
  </si>
  <si>
    <t>自家発電</t>
    <rPh sb="0" eb="2">
      <t>ジカ</t>
    </rPh>
    <rPh sb="2" eb="4">
      <t>ハツデン</t>
    </rPh>
    <phoneticPr fontId="1"/>
  </si>
  <si>
    <t xml:space="preserve"> 千kWh</t>
    <phoneticPr fontId="1"/>
  </si>
  <si>
    <t>電気事業者からの買電合計</t>
    <rPh sb="0" eb="2">
      <t>デンキ</t>
    </rPh>
    <rPh sb="2" eb="5">
      <t>ジギョウシャ</t>
    </rPh>
    <rPh sb="8" eb="10">
      <t>バイデン</t>
    </rPh>
    <rPh sb="10" eb="12">
      <t>ゴウケイ</t>
    </rPh>
    <phoneticPr fontId="8"/>
  </si>
  <si>
    <t>-</t>
    <phoneticPr fontId="1"/>
  </si>
  <si>
    <t>その他（　　　　　　　　　　　　　　）</t>
    <rPh sb="2" eb="3">
      <t>タ</t>
    </rPh>
    <phoneticPr fontId="1"/>
  </si>
  <si>
    <t>地熱</t>
    <rPh sb="0" eb="2">
      <t>チネツ</t>
    </rPh>
    <phoneticPr fontId="1"/>
  </si>
  <si>
    <t>温泉熱</t>
    <rPh sb="0" eb="3">
      <t>オンセンネツ</t>
    </rPh>
    <phoneticPr fontId="1"/>
  </si>
  <si>
    <t>太陽熱</t>
    <rPh sb="0" eb="3">
      <t>タイヨウネツ</t>
    </rPh>
    <phoneticPr fontId="1"/>
  </si>
  <si>
    <t>kl</t>
    <phoneticPr fontId="8"/>
  </si>
  <si>
    <t>t</t>
    <phoneticPr fontId="1"/>
  </si>
  <si>
    <t>自家発電</t>
    <rPh sb="0" eb="2">
      <t>ジカ</t>
    </rPh>
    <rPh sb="2" eb="4">
      <t>ハツデン</t>
    </rPh>
    <phoneticPr fontId="8"/>
  </si>
  <si>
    <t>化石燃料</t>
    <rPh sb="0" eb="2">
      <t>カセキ</t>
    </rPh>
    <rPh sb="2" eb="4">
      <t>ネンリョウ</t>
    </rPh>
    <phoneticPr fontId="8"/>
  </si>
  <si>
    <t>熱量小計（GJ）</t>
    <rPh sb="2" eb="3">
      <t>ショウ</t>
    </rPh>
    <phoneticPr fontId="8"/>
  </si>
  <si>
    <t>熱</t>
    <rPh sb="0" eb="1">
      <t>ネツ</t>
    </rPh>
    <phoneticPr fontId="8"/>
  </si>
  <si>
    <t>非化石燃料</t>
    <rPh sb="0" eb="3">
      <t>ヒカセキ</t>
    </rPh>
    <rPh sb="3" eb="5">
      <t>ネンリョウ</t>
    </rPh>
    <phoneticPr fontId="8"/>
  </si>
  <si>
    <t>CO₂量は，下の備考を参考にして算定してください。</t>
    <rPh sb="1" eb="3">
      <t>ハイシュツ</t>
    </rPh>
    <rPh sb="3" eb="5">
      <t>ケイスウ</t>
    </rPh>
    <rPh sb="6" eb="7">
      <t>シタ</t>
    </rPh>
    <rPh sb="8" eb="10">
      <t>ビコウ</t>
    </rPh>
    <rPh sb="11" eb="13">
      <t>サンコウ</t>
    </rPh>
    <phoneticPr fontId="8"/>
  </si>
  <si>
    <t>合計</t>
    <rPh sb="0" eb="2">
      <t>ゴウケイ</t>
    </rPh>
    <phoneticPr fontId="8"/>
  </si>
  <si>
    <t>※使用した化石燃料・非化石燃料・熱・電気の熱量合計</t>
    <rPh sb="1" eb="3">
      <t>シヨウ</t>
    </rPh>
    <rPh sb="5" eb="7">
      <t>カセキ</t>
    </rPh>
    <rPh sb="7" eb="9">
      <t>ネンリョウ</t>
    </rPh>
    <rPh sb="10" eb="13">
      <t>ヒカセキ</t>
    </rPh>
    <rPh sb="13" eb="15">
      <t>ネンリョウ</t>
    </rPh>
    <rPh sb="16" eb="17">
      <t>ネツ</t>
    </rPh>
    <rPh sb="18" eb="20">
      <t>デンキ</t>
    </rPh>
    <rPh sb="21" eb="23">
      <t>ネツリョウ</t>
    </rPh>
    <rPh sb="23" eb="25">
      <t>ゴウケイ</t>
    </rPh>
    <phoneticPr fontId="9"/>
  </si>
  <si>
    <t>事業者が県内設置する事業所（本社，工場，営業所，事務所，出張所，研究所，店舗，倉庫，福利厚生施設等）で使用した化石燃料，非化石燃料，熱，電気ごとの年度（4/1～3/31）の使用量を「①使用量」に記入してください。</t>
    <rPh sb="0" eb="3">
      <t>ジギョウシャ</t>
    </rPh>
    <rPh sb="6" eb="8">
      <t>セッチ</t>
    </rPh>
    <rPh sb="24" eb="27">
      <t>ジムショ</t>
    </rPh>
    <rPh sb="28" eb="31">
      <t>シュッチョウショ</t>
    </rPh>
    <rPh sb="32" eb="35">
      <t>ケンキュウジョ</t>
    </rPh>
    <rPh sb="39" eb="41">
      <t>ソウコ</t>
    </rPh>
    <rPh sb="42" eb="44">
      <t>フクリ</t>
    </rPh>
    <rPh sb="44" eb="46">
      <t>コウセイ</t>
    </rPh>
    <rPh sb="46" eb="48">
      <t>シセツ</t>
    </rPh>
    <rPh sb="55" eb="57">
      <t>カセキ</t>
    </rPh>
    <rPh sb="60" eb="63">
      <t>ヒカセキ</t>
    </rPh>
    <rPh sb="63" eb="65">
      <t>ネンリョウ</t>
    </rPh>
    <rPh sb="73" eb="75">
      <t>ネンド</t>
    </rPh>
    <phoneticPr fontId="8"/>
  </si>
  <si>
    <t>上記以外の買電（　　　　　　　　　）</t>
    <rPh sb="0" eb="2">
      <t>ジョウキ</t>
    </rPh>
    <rPh sb="2" eb="4">
      <t>イガイ</t>
    </rPh>
    <rPh sb="5" eb="7">
      <t>バイデン</t>
    </rPh>
    <phoneticPr fontId="1"/>
  </si>
  <si>
    <r>
      <t>k</t>
    </r>
    <r>
      <rPr>
        <sz val="11"/>
        <rFont val="ＭＳ Ｐゴシック"/>
        <family val="3"/>
        <charset val="128"/>
        <scheme val="minor"/>
      </rPr>
      <t>l</t>
    </r>
    <phoneticPr fontId="8"/>
  </si>
  <si>
    <r>
      <rPr>
        <sz val="10"/>
        <rFont val="ＭＳ Ｐゴシック"/>
        <family val="3"/>
        <charset val="128"/>
        <scheme val="minor"/>
      </rPr>
      <t>電気事業者</t>
    </r>
    <r>
      <rPr>
        <vertAlign val="superscript"/>
        <sz val="11"/>
        <rFont val="ＭＳ Ｐゴシック"/>
        <family val="3"/>
        <charset val="128"/>
      </rPr>
      <t>*</t>
    </r>
    <r>
      <rPr>
        <sz val="11"/>
        <rFont val="ＭＳ Ｐゴシック"/>
        <family val="3"/>
        <charset val="128"/>
        <scheme val="minor"/>
      </rPr>
      <t>(        　　       )</t>
    </r>
    <rPh sb="0" eb="2">
      <t>デンキ</t>
    </rPh>
    <rPh sb="2" eb="5">
      <t>ジギョウシャ</t>
    </rPh>
    <phoneticPr fontId="8"/>
  </si>
  <si>
    <t>揮 発 油（ガソリン）</t>
    <rPh sb="0" eb="1">
      <t>キ</t>
    </rPh>
    <rPh sb="2" eb="3">
      <t>ハツ</t>
    </rPh>
    <rPh sb="4" eb="5">
      <t>アブラ</t>
    </rPh>
    <phoneticPr fontId="8"/>
  </si>
  <si>
    <t>温室効果ガス排出量計算表（基準年度）</t>
    <rPh sb="0" eb="2">
      <t>オンシツ</t>
    </rPh>
    <rPh sb="2" eb="4">
      <t>コウカ</t>
    </rPh>
    <rPh sb="6" eb="9">
      <t>ハイシュツリョウ</t>
    </rPh>
    <rPh sb="9" eb="11">
      <t>ケイサン</t>
    </rPh>
    <rPh sb="11" eb="12">
      <t>ヒョウ</t>
    </rPh>
    <rPh sb="13" eb="15">
      <t>キジュン</t>
    </rPh>
    <rPh sb="15" eb="17">
      <t>ネンド</t>
    </rPh>
    <phoneticPr fontId="8"/>
  </si>
  <si>
    <t>温室効果ガス排出量計算表（目標年度）</t>
    <rPh sb="0" eb="2">
      <t>オンシツ</t>
    </rPh>
    <rPh sb="2" eb="4">
      <t>コウカ</t>
    </rPh>
    <rPh sb="6" eb="9">
      <t>ハイシュツリョウ</t>
    </rPh>
    <rPh sb="9" eb="11">
      <t>ケイサン</t>
    </rPh>
    <rPh sb="11" eb="12">
      <t>ヒョウ</t>
    </rPh>
    <rPh sb="13" eb="15">
      <t>モクヒョウ</t>
    </rPh>
    <rPh sb="15" eb="17">
      <t>ネンド</t>
    </rPh>
    <phoneticPr fontId="8"/>
  </si>
  <si>
    <t>別記第１号様式（第６条関係）</t>
    <phoneticPr fontId="1"/>
  </si>
  <si>
    <t>温 室 効 果 ガ ス 排 出 量 削 減 計 画 書</t>
    <rPh sb="16" eb="17">
      <t>リョウ</t>
    </rPh>
    <rPh sb="18" eb="19">
      <t>サク</t>
    </rPh>
    <rPh sb="20" eb="21">
      <t>ゲン</t>
    </rPh>
    <phoneticPr fontId="1"/>
  </si>
  <si>
    <t>法人にあっては，主たる事務所の所在地，名称及び代表者の氏名</t>
    <phoneticPr fontId="1"/>
  </si>
  <si>
    <t xml:space="preserve">  鹿児島県地球温暖化対策推進条例第14条第１項（第14条第４項，第14条第５項）の規定により次のとおり提出します。</t>
    <phoneticPr fontId="1"/>
  </si>
  <si>
    <t>事業活動に伴う温室効果ガスの排出の量</t>
    <phoneticPr fontId="1"/>
  </si>
  <si>
    <t>基準年度排出量　</t>
    <rPh sb="0" eb="1">
      <t>モト</t>
    </rPh>
    <rPh sb="1" eb="2">
      <t>ジュン</t>
    </rPh>
    <rPh sb="2" eb="3">
      <t>トシ</t>
    </rPh>
    <rPh sb="3" eb="4">
      <t>ド</t>
    </rPh>
    <rPh sb="4" eb="7">
      <t>ハイシュツリョウ</t>
    </rPh>
    <phoneticPr fontId="1"/>
  </si>
  <si>
    <r>
      <t>ｔ－CO</t>
    </r>
    <r>
      <rPr>
        <vertAlign val="subscript"/>
        <sz val="11"/>
        <color rgb="FF000000"/>
        <rFont val="ＭＳ 明朝"/>
        <family val="1"/>
        <charset val="128"/>
      </rPr>
      <t>2</t>
    </r>
    <phoneticPr fontId="1"/>
  </si>
  <si>
    <t>事業活動に伴う温室効果ガスの排出の量の削減について自ら定める目標</t>
    <rPh sb="19" eb="21">
      <t>サクゲン</t>
    </rPh>
    <phoneticPr fontId="1"/>
  </si>
  <si>
    <t>目標年度排出量</t>
    <phoneticPr fontId="1"/>
  </si>
  <si>
    <t>目標削減率</t>
    <phoneticPr fontId="1"/>
  </si>
  <si>
    <t>排出量ベース</t>
    <phoneticPr fontId="1"/>
  </si>
  <si>
    <t>原単位ベース</t>
    <phoneticPr fontId="1"/>
  </si>
  <si>
    <t>原単位の考え方</t>
  </si>
  <si>
    <t>目標を達成するための基本方針</t>
    <phoneticPr fontId="1"/>
  </si>
  <si>
    <t>基本方針に基づき講ずる措置</t>
    <phoneticPr fontId="1"/>
  </si>
  <si>
    <t>森林吸収源対策等の実施による温室効果ガスの削減量等</t>
    <phoneticPr fontId="1"/>
  </si>
  <si>
    <t>区　分</t>
    <phoneticPr fontId="1"/>
  </si>
  <si>
    <t>再生可能
エネルギーの
利用</t>
    <phoneticPr fontId="1"/>
  </si>
  <si>
    <t>（　　　　　　　）</t>
    <phoneticPr fontId="1"/>
  </si>
  <si>
    <t>吸収量及び
削減量の合計　</t>
    <phoneticPr fontId="1"/>
  </si>
  <si>
    <t>目標年度</t>
    <rPh sb="0" eb="2">
      <t>モクヒョウ</t>
    </rPh>
    <rPh sb="2" eb="4">
      <t>ネンド</t>
    </rPh>
    <phoneticPr fontId="1"/>
  </si>
  <si>
    <t>都市ガス・熱のCO２量は，環境省のホームページで公開される事業者別の排出係数のうち基礎排出係数を用いて算定を行ってください。</t>
    <rPh sb="5" eb="6">
      <t>ネツ</t>
    </rPh>
    <rPh sb="29" eb="32">
      <t>ジギョウシャ</t>
    </rPh>
    <rPh sb="32" eb="33">
      <t>ベツ</t>
    </rPh>
    <rPh sb="34" eb="36">
      <t>ハイシュツ</t>
    </rPh>
    <rPh sb="36" eb="38">
      <t>ケイスウ</t>
    </rPh>
    <rPh sb="41" eb="43">
      <t>キソ</t>
    </rPh>
    <rPh sb="43" eb="45">
      <t>ハイシュツ</t>
    </rPh>
    <rPh sb="45" eb="47">
      <t>ケイスウ</t>
    </rPh>
    <rPh sb="48" eb="49">
      <t>モチ</t>
    </rPh>
    <rPh sb="51" eb="53">
      <t>サンテイ</t>
    </rPh>
    <phoneticPr fontId="8"/>
  </si>
  <si>
    <t>他者から購入した熱</t>
    <rPh sb="0" eb="2">
      <t>タシャ</t>
    </rPh>
    <rPh sb="4" eb="6">
      <t>コウニュウ</t>
    </rPh>
    <rPh sb="8" eb="9">
      <t>ネツ</t>
    </rPh>
    <phoneticPr fontId="1"/>
  </si>
  <si>
    <t>その他使用した熱</t>
    <rPh sb="2" eb="3">
      <t>タ</t>
    </rPh>
    <rPh sb="3" eb="5">
      <t>シヨウ</t>
    </rPh>
    <rPh sb="7" eb="8">
      <t>ネツ</t>
    </rPh>
    <phoneticPr fontId="1"/>
  </si>
  <si>
    <t>太陽光</t>
    <rPh sb="0" eb="3">
      <t>タイヨウコウ</t>
    </rPh>
    <phoneticPr fontId="1"/>
  </si>
  <si>
    <t>その他</t>
    <rPh sb="2" eb="3">
      <t>タ</t>
    </rPh>
    <phoneticPr fontId="1"/>
  </si>
  <si>
    <t>太陽光</t>
    <rPh sb="0" eb="3">
      <t>タイヨウコウ</t>
    </rPh>
    <phoneticPr fontId="8"/>
  </si>
  <si>
    <t>その他（　　　　　　　　　　）</t>
    <rPh sb="2" eb="3">
      <t>タ</t>
    </rPh>
    <phoneticPr fontId="1"/>
  </si>
  <si>
    <t>他者から購入した熱</t>
    <phoneticPr fontId="1"/>
  </si>
  <si>
    <t>その他使用した熱</t>
    <phoneticPr fontId="1"/>
  </si>
  <si>
    <t>←水色セルは必須入力です。</t>
    <rPh sb="1" eb="3">
      <t>ミズイロ</t>
    </rPh>
    <rPh sb="6" eb="10">
      <t>ヒッスニュウリョク</t>
    </rPh>
    <phoneticPr fontId="1"/>
  </si>
  <si>
    <t>←茶色セルは任意入力です。</t>
    <rPh sb="1" eb="3">
      <t>チャイロ</t>
    </rPh>
    <rPh sb="6" eb="8">
      <t>ニンイ</t>
    </rPh>
    <rPh sb="8" eb="10">
      <t>ニュウリョク</t>
    </rPh>
    <phoneticPr fontId="1"/>
  </si>
  <si>
    <t>←白色セルは自動入力もしくは，
　入力不要のセルです。</t>
    <rPh sb="1" eb="3">
      <t>ハクショク</t>
    </rPh>
    <rPh sb="6" eb="8">
      <t>ジドウ</t>
    </rPh>
    <rPh sb="8" eb="10">
      <t>ニュウリョク</t>
    </rPh>
    <rPh sb="17" eb="21">
      <t>ニュウリョクフヨウ</t>
    </rPh>
    <phoneticPr fontId="1"/>
  </si>
  <si>
    <t>←灰色セルは計算書の入力内容が転記されます。</t>
    <rPh sb="1" eb="3">
      <t>ハイイロ</t>
    </rPh>
    <rPh sb="6" eb="9">
      <t>ケイサンショ</t>
    </rPh>
    <rPh sb="10" eb="12">
      <t>ニュウリョク</t>
    </rPh>
    <rPh sb="12" eb="14">
      <t>ナイヨウ</t>
    </rPh>
    <rPh sb="15" eb="17">
      <t>テンキ</t>
    </rPh>
    <phoneticPr fontId="1"/>
  </si>
  <si>
    <r>
      <t>電気事業者</t>
    </r>
    <r>
      <rPr>
        <vertAlign val="superscript"/>
        <sz val="11"/>
        <rFont val="ＭＳ Ｐゴシック"/>
        <family val="3"/>
        <charset val="128"/>
      </rPr>
      <t>*</t>
    </r>
    <r>
      <rPr>
        <sz val="11"/>
        <color theme="1"/>
        <rFont val="ＭＳ Ｐゴシック"/>
        <family val="2"/>
        <charset val="128"/>
        <scheme val="minor"/>
      </rPr>
      <t xml:space="preserve"> </t>
    </r>
    <r>
      <rPr>
        <u/>
        <sz val="9"/>
        <color rgb="FFFF0000"/>
        <rFont val="ＭＳ Ｐゴシック"/>
        <family val="3"/>
        <charset val="128"/>
      </rPr>
      <t>九州電力(株)</t>
    </r>
    <r>
      <rPr>
        <u/>
        <sz val="9"/>
        <color rgb="FFFF0000"/>
        <rFont val="ＭＳ Ｐゴシック"/>
        <family val="3"/>
        <charset val="128"/>
        <scheme val="minor"/>
      </rPr>
      <t>メニューB（残差）</t>
    </r>
    <rPh sb="0" eb="2">
      <t>デンキ</t>
    </rPh>
    <rPh sb="2" eb="5">
      <t>ジギョウシャ</t>
    </rPh>
    <rPh sb="7" eb="9">
      <t>キュウシュウ</t>
    </rPh>
    <rPh sb="9" eb="11">
      <t>デンリョク</t>
    </rPh>
    <rPh sb="11" eb="14">
      <t>カブ</t>
    </rPh>
    <rPh sb="20" eb="22">
      <t>ザンサ</t>
    </rPh>
    <phoneticPr fontId="8"/>
  </si>
  <si>
    <r>
      <t>電気事業者</t>
    </r>
    <r>
      <rPr>
        <vertAlign val="superscript"/>
        <sz val="11"/>
        <rFont val="ＭＳ Ｐゴシック"/>
        <family val="3"/>
        <charset val="128"/>
      </rPr>
      <t>*</t>
    </r>
    <r>
      <rPr>
        <sz val="11"/>
        <color theme="1"/>
        <rFont val="ＭＳ Ｐゴシック"/>
        <family val="2"/>
        <charset val="128"/>
        <scheme val="minor"/>
      </rPr>
      <t xml:space="preserve"> </t>
    </r>
    <r>
      <rPr>
        <u/>
        <sz val="9"/>
        <color rgb="FFFF0000"/>
        <rFont val="ＭＳ Ｐゴシック"/>
        <family val="3"/>
        <charset val="128"/>
      </rPr>
      <t>九州電力(株)</t>
    </r>
    <r>
      <rPr>
        <u/>
        <sz val="9"/>
        <color rgb="FFFF0000"/>
        <rFont val="ＭＳ Ｐゴシック"/>
        <family val="3"/>
        <charset val="128"/>
        <scheme val="minor"/>
      </rPr>
      <t>メニューA</t>
    </r>
    <rPh sb="0" eb="2">
      <t>デンキ</t>
    </rPh>
    <rPh sb="2" eb="5">
      <t>ジギョウシャ</t>
    </rPh>
    <rPh sb="7" eb="9">
      <t>キュウシュウ</t>
    </rPh>
    <rPh sb="9" eb="11">
      <t>デンリョク</t>
    </rPh>
    <rPh sb="11" eb="14">
      <t>カブ</t>
    </rPh>
    <phoneticPr fontId="8"/>
  </si>
  <si>
    <t>【R７年度報告分】</t>
    <rPh sb="7" eb="8">
      <t>ブン</t>
    </rPh>
    <phoneticPr fontId="1"/>
  </si>
  <si>
    <t>九州電力の残差メニューについて</t>
    <rPh sb="0" eb="4">
      <t>キュウシュウデンリョク</t>
    </rPh>
    <rPh sb="5" eb="7">
      <t>ザンサ</t>
    </rPh>
    <phoneticPr fontId="1"/>
  </si>
  <si>
    <t>非化石証書の使用状況</t>
    <rPh sb="0" eb="5">
      <t>ヒカセキショウショ</t>
    </rPh>
    <rPh sb="6" eb="10">
      <t>シヨウジョウキョウ</t>
    </rPh>
    <phoneticPr fontId="1"/>
  </si>
  <si>
    <t>FIT売れ残り分</t>
    <rPh sb="3" eb="4">
      <t>ウ</t>
    </rPh>
    <rPh sb="5" eb="6">
      <t>ノコ</t>
    </rPh>
    <rPh sb="7" eb="8">
      <t>ブン</t>
    </rPh>
    <phoneticPr fontId="1"/>
  </si>
  <si>
    <t>電気のうち非化石割合</t>
    <rPh sb="0" eb="2">
      <t>デンキ</t>
    </rPh>
    <rPh sb="5" eb="10">
      <t>ヒカセキワリアイ</t>
    </rPh>
    <phoneticPr fontId="1"/>
  </si>
  <si>
    <t>R7年提出用</t>
    <rPh sb="2" eb="3">
      <t>ネン</t>
    </rPh>
    <rPh sb="3" eb="5">
      <t>テイシュツ</t>
    </rPh>
    <rPh sb="5" eb="6">
      <t>ヨウ</t>
    </rPh>
    <phoneticPr fontId="1"/>
  </si>
  <si>
    <r>
      <t>電気のCO</t>
    </r>
    <r>
      <rPr>
        <vertAlign val="subscript"/>
        <sz val="10"/>
        <rFont val="ＭＳ Ｐゴシック"/>
        <family val="3"/>
        <charset val="128"/>
      </rPr>
      <t>２</t>
    </r>
    <r>
      <rPr>
        <sz val="10"/>
        <rFont val="ＭＳ Ｐゴシック"/>
        <family val="3"/>
        <charset val="128"/>
      </rPr>
      <t>量は，環境省のホームページで公開されている電気事業者別二酸化炭素排出係数の小売り電気事業者一覧に記載されている基礎排出係数を使用して算定してください。</t>
    </r>
    <r>
      <rPr>
        <u/>
        <sz val="10"/>
        <color indexed="10"/>
        <rFont val="ＭＳ Ｐゴシック"/>
        <family val="3"/>
        <charset val="128"/>
      </rPr>
      <t>（入力されている数値は九州電力(株)のものです。）
※令和７年度報告から基礎排出係数はメニューごとに異なりますのでご注意ください</t>
    </r>
    <rPh sb="0" eb="2">
      <t>デンキ</t>
    </rPh>
    <rPh sb="6" eb="7">
      <t>リョウ</t>
    </rPh>
    <rPh sb="43" eb="45">
      <t>コウ</t>
    </rPh>
    <rPh sb="46" eb="48">
      <t>デンキ</t>
    </rPh>
    <rPh sb="48" eb="51">
      <t>ジギョウシャ</t>
    </rPh>
    <rPh sb="51" eb="53">
      <t>イチラン</t>
    </rPh>
    <rPh sb="54" eb="56">
      <t>キサイ</t>
    </rPh>
    <rPh sb="61" eb="63">
      <t>キソ</t>
    </rPh>
    <rPh sb="63" eb="65">
      <t>ハイシュツ</t>
    </rPh>
    <rPh sb="65" eb="67">
      <t>ケイスウ</t>
    </rPh>
    <rPh sb="72" eb="74">
      <t>サンテイ</t>
    </rPh>
    <rPh sb="82" eb="84">
      <t>ニュウリョク</t>
    </rPh>
    <rPh sb="89" eb="91">
      <t>スウチ</t>
    </rPh>
    <rPh sb="92" eb="94">
      <t>キュウシュウ</t>
    </rPh>
    <rPh sb="94" eb="96">
      <t>デンリョク</t>
    </rPh>
    <rPh sb="96" eb="99">
      <t>カブ</t>
    </rPh>
    <phoneticPr fontId="8"/>
  </si>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</sst>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Red]\-#,##0.0"/>
    <numFmt numFmtId="177" formatCode="#,##0.0"/>
    <numFmt numFmtId="178" formatCode="0.0"/>
    <numFmt numFmtId="179" formatCode="#,##0_);[Red]\(#,##0\)"/>
    <numFmt numFmtId="180" formatCode="#,###"/>
    <numFmt numFmtId="181" formatCode="#,##0.000;[Red]\-#,##0.000"/>
    <numFmt numFmtId="182" formatCode="0.0000"/>
    <numFmt numFmtId="183" formatCode="#,##0.0000"/>
    <numFmt numFmtId="184" formatCode="#,##0_ "/>
    <numFmt numFmtId="185" formatCode="0.0_);[Red]\(0.0\)"/>
    <numFmt numFmtId="186" formatCode="0.0_ ;[Red]\-0.0\ "/>
  </numFmts>
  <fonts count="57">
    <font>
      <sz val="11"/>
      <color theme="1"/>
      <name val="ＭＳ Ｐゴシック"/>
      <family val="2"/>
      <charset val="128"/>
      <scheme val="minor"/>
    </font>
    <font>
      <sz val="6"/>
      <name val="ＭＳ Ｐゴシック"/>
      <family val="2"/>
      <charset val="128"/>
      <scheme val="minor"/>
    </font>
    <font>
      <sz val="9"/>
      <color rgb="FF000000"/>
      <name val="ＭＳ 明朝"/>
      <family val="1"/>
      <charset val="128"/>
    </font>
    <font>
      <sz val="10"/>
      <color rgb="FF000000"/>
      <name val="ＭＳ 明朝"/>
      <family val="1"/>
      <charset val="128"/>
    </font>
    <font>
      <sz val="10"/>
      <color theme="1"/>
      <name val="ＭＳ 明朝"/>
      <family val="1"/>
      <charset val="128"/>
    </font>
    <font>
      <sz val="11"/>
      <color theme="1"/>
      <name val="ＭＳ Ｐゴシック"/>
      <family val="2"/>
      <charset val="128"/>
      <scheme val="minor"/>
    </font>
    <font>
      <sz val="8"/>
      <color theme="1"/>
      <name val="ＭＳ 明朝"/>
      <family val="1"/>
      <charset val="128"/>
    </font>
    <font>
      <b/>
      <sz val="20"/>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
      <sz val="8"/>
      <name val="ＭＳ Ｐゴシック"/>
      <family val="3"/>
      <charset val="128"/>
    </font>
    <font>
      <b/>
      <sz val="11"/>
      <name val="ＭＳ Ｐゴシック"/>
      <family val="3"/>
      <charset val="128"/>
    </font>
    <font>
      <vertAlign val="superscript"/>
      <sz val="11"/>
      <name val="ＭＳ Ｐゴシック"/>
      <family val="3"/>
      <charset val="128"/>
    </font>
    <font>
      <sz val="14"/>
      <name val="ＭＳ Ｐゴシック"/>
      <family val="3"/>
      <charset val="128"/>
    </font>
    <font>
      <b/>
      <sz val="10"/>
      <name val="ＭＳ Ｐゴシック"/>
      <family val="3"/>
      <charset val="128"/>
    </font>
    <font>
      <sz val="11"/>
      <color rgb="FF000000"/>
      <name val="ＭＳ 明朝"/>
      <family val="1"/>
      <charset val="128"/>
    </font>
    <font>
      <b/>
      <sz val="12"/>
      <color theme="1"/>
      <name val="ＭＳ 明朝"/>
      <family val="1"/>
      <charset val="128"/>
    </font>
    <font>
      <sz val="9"/>
      <color theme="1"/>
      <name val="ＭＳ 明朝"/>
      <family val="1"/>
      <charset val="128"/>
    </font>
    <font>
      <vertAlign val="superscript"/>
      <sz val="9"/>
      <color theme="1"/>
      <name val="ＭＳ 明朝"/>
      <family val="1"/>
      <charset val="128"/>
    </font>
    <font>
      <sz val="12"/>
      <color theme="1"/>
      <name val="ＭＳ 明朝"/>
      <family val="1"/>
      <charset val="128"/>
    </font>
    <font>
      <sz val="12"/>
      <color rgb="FF000000"/>
      <name val="ＭＳ 明朝"/>
      <family val="1"/>
      <charset val="128"/>
    </font>
    <font>
      <sz val="10"/>
      <color theme="1"/>
      <name val="ＭＳ Ｐゴシック"/>
      <family val="3"/>
      <charset val="128"/>
      <scheme val="minor"/>
    </font>
    <font>
      <vertAlign val="subscript"/>
      <sz val="11"/>
      <color rgb="FF000000"/>
      <name val="ＭＳ 明朝"/>
      <family val="1"/>
      <charset val="128"/>
    </font>
    <font>
      <b/>
      <sz val="12"/>
      <color rgb="FF000000"/>
      <name val="ＭＳ 明朝"/>
      <family val="1"/>
      <charset val="128"/>
    </font>
    <font>
      <b/>
      <sz val="14"/>
      <color rgb="FF000000"/>
      <name val="ＭＳ 明朝"/>
      <family val="1"/>
      <charset val="128"/>
    </font>
    <font>
      <b/>
      <sz val="14"/>
      <color theme="1"/>
      <name val="ＭＳ 明朝"/>
      <family val="1"/>
      <charset val="128"/>
    </font>
    <font>
      <vertAlign val="superscript"/>
      <sz val="10"/>
      <name val="ＭＳ Ｐゴシック"/>
      <family val="3"/>
      <charset val="128"/>
    </font>
    <font>
      <sz val="11"/>
      <color rgb="FFFF0000"/>
      <name val="ＭＳ Ｐゴシック"/>
      <family val="3"/>
      <charset val="128"/>
      <scheme val="minor"/>
    </font>
    <font>
      <vertAlign val="subscript"/>
      <sz val="11"/>
      <color rgb="FFFF0000"/>
      <name val="ＭＳ Ｐゴシック"/>
      <family val="3"/>
      <charset val="128"/>
    </font>
    <font>
      <sz val="14"/>
      <color theme="1"/>
      <name val="ＭＳ Ｐゴシック"/>
      <family val="2"/>
      <charset val="128"/>
      <scheme val="minor"/>
    </font>
    <font>
      <sz val="11"/>
      <color indexed="10"/>
      <name val="ＭＳ Ｐゴシック"/>
      <family val="3"/>
      <charset val="128"/>
    </font>
    <font>
      <sz val="14"/>
      <color indexed="10"/>
      <name val="ＭＳ Ｐゴシック"/>
      <family val="3"/>
      <charset val="128"/>
    </font>
    <font>
      <vertAlign val="subscript"/>
      <sz val="11"/>
      <name val="ＭＳ Ｐゴシック"/>
      <family val="3"/>
      <charset val="128"/>
    </font>
    <font>
      <u/>
      <sz val="10"/>
      <color indexed="10"/>
      <name val="ＭＳ Ｐゴシック"/>
      <family val="3"/>
      <charset val="128"/>
    </font>
    <font>
      <vertAlign val="subscript"/>
      <sz val="10"/>
      <name val="ＭＳ Ｐゴシック"/>
      <family val="3"/>
      <charset val="128"/>
    </font>
    <font>
      <sz val="7"/>
      <color rgb="FF000000"/>
      <name val="ＭＳ 明朝"/>
      <family val="1"/>
      <charset val="128"/>
    </font>
    <font>
      <b/>
      <sz val="11"/>
      <color rgb="FFFF0000"/>
      <name val="ＭＳ Ｐゴシック"/>
      <family val="3"/>
      <charset val="128"/>
    </font>
    <font>
      <u/>
      <sz val="9"/>
      <color rgb="FFFF0000"/>
      <name val="ＭＳ Ｐゴシック"/>
      <family val="3"/>
      <charset val="128"/>
    </font>
    <font>
      <b/>
      <sz val="11"/>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name val="ＭＳ 明朝"/>
      <family val="1"/>
      <charset val="128"/>
    </font>
    <font>
      <sz val="6"/>
      <color rgb="FF000000"/>
      <name val="ＭＳ 明朝"/>
      <family val="1"/>
      <charset val="128"/>
    </font>
    <font>
      <b/>
      <sz val="12"/>
      <name val="ＭＳ 明朝"/>
      <family val="1"/>
      <charset val="128"/>
    </font>
    <font>
      <sz val="11"/>
      <color theme="1"/>
      <name val="ＭＳ 明朝"/>
      <family val="1"/>
      <charset val="128"/>
    </font>
    <font>
      <sz val="14"/>
      <color theme="1"/>
      <name val="ＭＳ 明朝"/>
      <family val="1"/>
      <charset val="128"/>
    </font>
    <font>
      <u/>
      <sz val="9"/>
      <color rgb="FFFF0000"/>
      <name val="ＭＳ Ｐゴシック"/>
      <family val="3"/>
      <charset val="128"/>
      <scheme val="minor"/>
    </font>
    <font>
      <sz val="11"/>
      <color theme="1"/>
      <name val="ＭＳ Ｐゴシック"/>
      <family val="3"/>
      <charset val="128"/>
      <scheme val="minor"/>
    </font>
    <font>
      <sz val="9"/>
      <color indexed="81"/>
      <name val="MS P ゴシック"/>
      <family val="3"/>
      <charset val="128"/>
    </font>
    <font>
      <b/>
      <sz val="9"/>
      <color indexed="81"/>
      <name val="MS P ゴシック"/>
      <family val="3"/>
      <charset val="128"/>
    </font>
    <font>
      <b/>
      <sz val="10"/>
      <color indexed="81"/>
      <name val="MS P ゴシック"/>
      <family val="3"/>
      <charset val="128"/>
    </font>
    <font>
      <sz val="10"/>
      <color indexed="81"/>
      <name val="MS P ゴシック"/>
      <family val="3"/>
      <charset val="128"/>
    </font>
    <font>
      <b/>
      <u/>
      <sz val="10"/>
      <color indexed="81"/>
      <name val="MS P ゴシック"/>
      <family val="3"/>
      <charset val="128"/>
    </font>
    <font>
      <b/>
      <sz val="11"/>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2"/>
        <bgColor indexed="64"/>
      </patternFill>
    </fill>
    <fill>
      <patternFill patternType="solid">
        <fgColor rgb="FFFFFF00"/>
        <bgColor indexed="64"/>
      </patternFill>
    </fill>
    <fill>
      <patternFill patternType="solid">
        <fgColor theme="0" tint="-4.9989318521683403E-2"/>
        <bgColor indexed="64"/>
      </patternFill>
    </fill>
  </fills>
  <borders count="91">
    <border>
      <left/>
      <right/>
      <top/>
      <bottom/>
      <diagonal/>
    </border>
    <border>
      <left/>
      <right style="medium">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hair">
        <color rgb="FF000000"/>
      </left>
      <right style="double">
        <color rgb="FF000000"/>
      </right>
      <top style="thin">
        <color rgb="FF000000"/>
      </top>
      <bottom style="thin">
        <color rgb="FF000000"/>
      </bottom>
      <diagonal/>
    </border>
    <border diagonalUp="1">
      <left style="double">
        <color rgb="FF000000"/>
      </left>
      <right style="hair">
        <color rgb="FF000000"/>
      </right>
      <top style="thin">
        <color rgb="FF000000"/>
      </top>
      <bottom style="thin">
        <color rgb="FF000000"/>
      </bottom>
      <diagonal style="thin">
        <color rgb="FF000000"/>
      </diagonal>
    </border>
    <border>
      <left style="thin">
        <color rgb="FF000000"/>
      </left>
      <right style="double">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style="hair">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indexed="64"/>
      </right>
      <top style="thin">
        <color rgb="FF000000"/>
      </top>
      <bottom style="thin">
        <color rgb="FF000000"/>
      </bottom>
      <diagonal/>
    </border>
    <border>
      <left style="thin">
        <color rgb="FF000000"/>
      </left>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style="thin">
        <color rgb="FF000000"/>
      </top>
      <bottom style="thin">
        <color indexed="64"/>
      </bottom>
      <diagonal/>
    </border>
    <border>
      <left style="thin">
        <color indexed="64"/>
      </left>
      <right/>
      <top style="thin">
        <color rgb="FF000000"/>
      </top>
      <bottom style="thin">
        <color rgb="FF000000"/>
      </bottom>
      <diagonal/>
    </border>
    <border>
      <left/>
      <right style="thin">
        <color rgb="FF000000"/>
      </right>
      <top style="thin">
        <color indexed="64"/>
      </top>
      <bottom style="thin">
        <color indexed="64"/>
      </bottom>
      <diagonal/>
    </border>
    <border diagonalUp="1">
      <left style="double">
        <color rgb="FF000000"/>
      </left>
      <right/>
      <top style="thin">
        <color rgb="FF000000"/>
      </top>
      <bottom style="thin">
        <color rgb="FF000000"/>
      </bottom>
      <diagonal style="thin">
        <color rgb="FF000000"/>
      </diagonal>
    </border>
    <border diagonalUp="1">
      <left style="hair">
        <color rgb="FF000000"/>
      </left>
      <right style="medium">
        <color rgb="FF000000"/>
      </right>
      <top style="thin">
        <color rgb="FF000000"/>
      </top>
      <bottom style="thin">
        <color rgb="FF000000"/>
      </bottom>
      <diagonal style="thin">
        <color rgb="FF000000"/>
      </diagonal>
    </border>
    <border>
      <left/>
      <right style="thin">
        <color rgb="FF000000"/>
      </right>
      <top/>
      <bottom style="thin">
        <color indexed="64"/>
      </bottom>
      <diagonal/>
    </border>
    <border>
      <left style="thin">
        <color indexed="64"/>
      </left>
      <right/>
      <top style="thin">
        <color rgb="FF000000"/>
      </top>
      <bottom style="thin">
        <color indexed="64"/>
      </bottom>
      <diagonal/>
    </border>
    <border>
      <left/>
      <right style="thin">
        <color rgb="FF000000"/>
      </right>
      <top style="thin">
        <color indexed="64"/>
      </top>
      <bottom/>
      <diagonal/>
    </border>
    <border>
      <left/>
      <right style="thin">
        <color auto="1"/>
      </right>
      <top/>
      <bottom style="thin">
        <color rgb="FF000000"/>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rgb="FF000000"/>
      </right>
      <top style="thin">
        <color auto="1"/>
      </top>
      <bottom style="thin">
        <color rgb="FF000000"/>
      </bottom>
      <diagonal/>
    </border>
    <border>
      <left style="thin">
        <color rgb="FF000000"/>
      </left>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33">
    <xf numFmtId="0" fontId="0" fillId="0" borderId="0" xfId="0">
      <alignment vertical="center"/>
    </xf>
    <xf numFmtId="0" fontId="3" fillId="0" borderId="0" xfId="0" applyFont="1" applyAlignment="1">
      <alignment horizontal="left" vertical="center"/>
    </xf>
    <xf numFmtId="0" fontId="3" fillId="0" borderId="0" xfId="0" applyFont="1" applyAlignment="1">
      <alignment vertical="center" wrapText="1"/>
    </xf>
    <xf numFmtId="0" fontId="4" fillId="0" borderId="0" xfId="0" applyFont="1">
      <alignment vertical="center"/>
    </xf>
    <xf numFmtId="0" fontId="0" fillId="0" borderId="0" xfId="0" applyAlignment="1">
      <alignment horizontal="center" vertical="center"/>
    </xf>
    <xf numFmtId="49" fontId="10" fillId="0" borderId="5" xfId="0" applyNumberFormat="1" applyFont="1" applyBorder="1" applyAlignment="1">
      <alignment horizontal="center" vertical="center"/>
    </xf>
    <xf numFmtId="49" fontId="10" fillId="0" borderId="8" xfId="0" applyNumberFormat="1"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177" fontId="12" fillId="0" borderId="13" xfId="0" applyNumberFormat="1" applyFont="1" applyBorder="1" applyAlignment="1">
      <alignment vertical="center" shrinkToFit="1"/>
    </xf>
    <xf numFmtId="176" fontId="12" fillId="0" borderId="13" xfId="1" applyNumberFormat="1" applyFont="1" applyBorder="1" applyAlignment="1">
      <alignment vertical="center" shrinkToFit="1"/>
    </xf>
    <xf numFmtId="177" fontId="12" fillId="0" borderId="13" xfId="0" applyNumberFormat="1" applyFont="1" applyFill="1" applyBorder="1" applyAlignment="1" applyProtection="1">
      <alignment vertical="center" shrinkToFit="1"/>
      <protection locked="0"/>
    </xf>
    <xf numFmtId="177" fontId="12" fillId="0" borderId="13" xfId="0" applyNumberFormat="1" applyFont="1" applyFill="1" applyBorder="1" applyAlignment="1">
      <alignment vertical="center" shrinkToFit="1"/>
    </xf>
    <xf numFmtId="176" fontId="14" fillId="0" borderId="13" xfId="0" applyNumberFormat="1" applyFont="1" applyBorder="1" applyAlignment="1">
      <alignment horizontal="right" vertical="center" shrinkToFit="1"/>
    </xf>
    <xf numFmtId="0" fontId="14" fillId="0" borderId="13" xfId="0" applyFont="1" applyBorder="1" applyAlignment="1">
      <alignment horizontal="right" vertical="center" shrinkToFit="1"/>
    </xf>
    <xf numFmtId="0" fontId="14" fillId="0" borderId="13" xfId="0" applyFont="1" applyFill="1" applyBorder="1" applyAlignment="1">
      <alignment horizontal="center" vertical="center" shrinkToFit="1"/>
    </xf>
    <xf numFmtId="176" fontId="12" fillId="0" borderId="13" xfId="1" applyNumberFormat="1" applyFont="1" applyBorder="1" applyAlignment="1">
      <alignment horizontal="center" vertical="center" shrinkToFit="1"/>
    </xf>
    <xf numFmtId="176" fontId="14" fillId="0" borderId="13" xfId="1" applyNumberFormat="1" applyFont="1" applyBorder="1" applyAlignment="1">
      <alignment vertical="center" shrinkToFit="1"/>
    </xf>
    <xf numFmtId="0" fontId="14" fillId="0" borderId="14" xfId="0" applyFont="1" applyBorder="1" applyAlignment="1">
      <alignment horizontal="right" vertical="center" shrinkToFit="1"/>
    </xf>
    <xf numFmtId="176" fontId="14" fillId="0" borderId="14" xfId="1" applyNumberFormat="1" applyFont="1" applyBorder="1" applyAlignment="1">
      <alignment vertical="center" shrinkToFit="1"/>
    </xf>
    <xf numFmtId="0" fontId="14" fillId="0" borderId="5" xfId="0" applyFont="1" applyBorder="1" applyAlignment="1">
      <alignment vertical="center" shrinkToFit="1"/>
    </xf>
    <xf numFmtId="0" fontId="12" fillId="0" borderId="0" xfId="0" applyFont="1" applyFill="1">
      <alignment vertical="center"/>
    </xf>
    <xf numFmtId="0" fontId="12" fillId="0" borderId="0" xfId="0" applyFont="1">
      <alignment vertical="center"/>
    </xf>
    <xf numFmtId="0" fontId="12" fillId="0" borderId="6" xfId="0" applyFont="1" applyFill="1" applyBorder="1">
      <alignment vertical="center"/>
    </xf>
    <xf numFmtId="0" fontId="12" fillId="0" borderId="6" xfId="0" applyFont="1" applyBorder="1">
      <alignment vertical="center"/>
    </xf>
    <xf numFmtId="0" fontId="12" fillId="0" borderId="7" xfId="0" applyFont="1" applyBorder="1">
      <alignment vertical="center"/>
    </xf>
    <xf numFmtId="0" fontId="12" fillId="0" borderId="0" xfId="0" applyFont="1" applyFill="1" applyBorder="1">
      <alignment vertical="center"/>
    </xf>
    <xf numFmtId="0" fontId="12" fillId="0" borderId="0" xfId="0" applyFont="1" applyBorder="1">
      <alignment vertical="center"/>
    </xf>
    <xf numFmtId="0" fontId="12" fillId="0" borderId="9" xfId="0" applyFont="1" applyBorder="1">
      <alignment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2" fillId="0" borderId="0" xfId="0" applyFont="1" applyBorder="1" applyAlignment="1">
      <alignment horizontal="left" vertical="center" indent="1"/>
    </xf>
    <xf numFmtId="0" fontId="3" fillId="0" borderId="0" xfId="0" applyFont="1" applyBorder="1" applyAlignment="1">
      <alignment vertical="center" wrapText="1"/>
    </xf>
    <xf numFmtId="0" fontId="20" fillId="0" borderId="0" xfId="0" applyFont="1" applyAlignment="1">
      <alignment horizontal="justify" vertical="center"/>
    </xf>
    <xf numFmtId="0" fontId="20" fillId="0" borderId="0" xfId="0" applyFont="1">
      <alignment vertical="center"/>
    </xf>
    <xf numFmtId="0" fontId="0" fillId="0" borderId="5" xfId="0" applyBorder="1" applyAlignment="1">
      <alignment vertical="center"/>
    </xf>
    <xf numFmtId="0" fontId="0" fillId="0" borderId="8" xfId="0" applyBorder="1" applyAlignment="1">
      <alignment vertical="center"/>
    </xf>
    <xf numFmtId="49" fontId="0" fillId="0" borderId="8" xfId="0" applyNumberFormat="1" applyBorder="1" applyAlignment="1">
      <alignment vertical="center"/>
    </xf>
    <xf numFmtId="0" fontId="0" fillId="0" borderId="10" xfId="0" applyBorder="1" applyAlignment="1">
      <alignment vertical="center"/>
    </xf>
    <xf numFmtId="0" fontId="20" fillId="0" borderId="0" xfId="0" applyFont="1" applyBorder="1" applyAlignment="1">
      <alignment horizontal="distributed" vertical="center" wrapText="1"/>
    </xf>
    <xf numFmtId="0" fontId="20" fillId="0" borderId="0" xfId="0" applyFont="1" applyBorder="1" applyAlignment="1">
      <alignment horizontal="right" vertical="center" wrapText="1"/>
    </xf>
    <xf numFmtId="0" fontId="20" fillId="0" borderId="44" xfId="0" applyFont="1" applyBorder="1" applyAlignment="1">
      <alignment horizontal="center" vertical="center" wrapText="1"/>
    </xf>
    <xf numFmtId="0" fontId="20" fillId="0" borderId="34" xfId="0" applyFont="1" applyBorder="1" applyAlignment="1">
      <alignment horizontal="distributed" vertical="center" wrapText="1"/>
    </xf>
    <xf numFmtId="0" fontId="4" fillId="0" borderId="43" xfId="0" applyFont="1" applyBorder="1" applyAlignment="1">
      <alignment horizontal="center" vertical="center" wrapText="1"/>
    </xf>
    <xf numFmtId="0" fontId="20" fillId="0" borderId="0" xfId="0" applyFont="1" applyBorder="1" applyAlignment="1">
      <alignment vertical="center" wrapText="1"/>
    </xf>
    <xf numFmtId="0" fontId="20" fillId="0" borderId="55" xfId="0" applyFont="1" applyBorder="1" applyAlignment="1">
      <alignment horizontal="center" vertical="center" wrapText="1"/>
    </xf>
    <xf numFmtId="0" fontId="20" fillId="0" borderId="60" xfId="0" applyFont="1" applyBorder="1" applyAlignment="1">
      <alignment horizontal="center" vertical="center" wrapText="1"/>
    </xf>
    <xf numFmtId="0" fontId="22" fillId="0" borderId="0" xfId="0" applyFont="1" applyAlignment="1">
      <alignment horizontal="left" vertical="center"/>
    </xf>
    <xf numFmtId="176" fontId="12" fillId="0" borderId="13" xfId="1" applyNumberFormat="1" applyFont="1" applyFill="1" applyBorder="1" applyAlignment="1">
      <alignment horizontal="right" vertical="center" shrinkToFit="1"/>
    </xf>
    <xf numFmtId="179" fontId="22" fillId="0" borderId="45" xfId="0" applyNumberFormat="1" applyFont="1" applyBorder="1" applyAlignment="1">
      <alignment horizontal="right" vertical="center" shrinkToFit="1"/>
    </xf>
    <xf numFmtId="0" fontId="32" fillId="0" borderId="0" xfId="0" applyFont="1" applyAlignment="1">
      <alignment horizontal="right" vertical="center"/>
    </xf>
    <xf numFmtId="0" fontId="18" fillId="2" borderId="28" xfId="0" applyFont="1" applyFill="1" applyBorder="1" applyAlignment="1">
      <alignment vertical="center" wrapText="1"/>
    </xf>
    <xf numFmtId="0" fontId="3" fillId="2" borderId="31" xfId="0" applyFont="1" applyFill="1" applyBorder="1" applyAlignment="1">
      <alignment horizontal="center" vertical="center" wrapText="1"/>
    </xf>
    <xf numFmtId="179" fontId="22" fillId="3" borderId="29" xfId="0" applyNumberFormat="1" applyFont="1" applyFill="1" applyBorder="1" applyAlignment="1">
      <alignment horizontal="right" vertical="center" shrinkToFit="1"/>
    </xf>
    <xf numFmtId="0" fontId="19" fillId="3" borderId="29" xfId="0" applyFont="1" applyFill="1" applyBorder="1" applyAlignment="1">
      <alignment vertical="center" wrapText="1"/>
    </xf>
    <xf numFmtId="0" fontId="19" fillId="3" borderId="59" xfId="0" applyFont="1" applyFill="1" applyBorder="1" applyAlignment="1">
      <alignment vertical="center" wrapText="1"/>
    </xf>
    <xf numFmtId="179" fontId="22" fillId="3" borderId="55" xfId="0" applyNumberFormat="1" applyFont="1" applyFill="1" applyBorder="1" applyAlignment="1">
      <alignment horizontal="right" vertical="center" shrinkToFit="1"/>
    </xf>
    <xf numFmtId="0" fontId="16" fillId="4" borderId="11" xfId="0" applyFont="1" applyFill="1" applyBorder="1" applyAlignment="1">
      <alignment vertical="center"/>
    </xf>
    <xf numFmtId="0" fontId="4" fillId="4" borderId="38" xfId="0" applyFont="1" applyFill="1" applyBorder="1">
      <alignment vertical="center"/>
    </xf>
    <xf numFmtId="0" fontId="2" fillId="0" borderId="65" xfId="0" applyFont="1" applyFill="1" applyBorder="1" applyAlignment="1">
      <alignment horizontal="center" vertical="center" wrapText="1"/>
    </xf>
    <xf numFmtId="0" fontId="39" fillId="0" borderId="13" xfId="0" applyFont="1" applyBorder="1" applyAlignment="1">
      <alignment vertical="center" shrinkToFit="1"/>
    </xf>
    <xf numFmtId="0" fontId="41" fillId="2" borderId="13" xfId="0" applyFont="1" applyFill="1" applyBorder="1" applyAlignment="1">
      <alignment vertical="center" shrinkToFit="1"/>
    </xf>
    <xf numFmtId="0" fontId="20" fillId="0" borderId="33" xfId="0" applyFont="1" applyBorder="1" applyAlignment="1">
      <alignment horizontal="distributed" vertical="center" wrapText="1" indent="1"/>
    </xf>
    <xf numFmtId="176" fontId="12" fillId="0" borderId="13" xfId="1" applyNumberFormat="1" applyFont="1" applyFill="1" applyBorder="1" applyAlignment="1">
      <alignment horizontal="center" vertical="center" shrinkToFit="1"/>
    </xf>
    <xf numFmtId="0" fontId="12" fillId="0" borderId="4" xfId="0" applyFont="1" applyBorder="1" applyAlignment="1">
      <alignment horizontal="center" vertical="center" shrinkToFit="1"/>
    </xf>
    <xf numFmtId="49" fontId="10" fillId="0" borderId="6" xfId="0" applyNumberFormat="1" applyFont="1" applyBorder="1" applyAlignment="1">
      <alignment horizontal="center" vertical="center"/>
    </xf>
    <xf numFmtId="49" fontId="10" fillId="0" borderId="0" xfId="0" applyNumberFormat="1" applyFont="1" applyBorder="1" applyAlignment="1">
      <alignment horizontal="center" vertical="center"/>
    </xf>
    <xf numFmtId="0" fontId="0" fillId="0" borderId="6" xfId="0" applyBorder="1" applyAlignment="1">
      <alignment vertical="center"/>
    </xf>
    <xf numFmtId="0" fontId="0" fillId="0" borderId="0" xfId="0" applyBorder="1" applyAlignment="1">
      <alignment vertical="center"/>
    </xf>
    <xf numFmtId="49" fontId="0" fillId="0" borderId="0" xfId="0" applyNumberFormat="1" applyBorder="1" applyAlignment="1">
      <alignment vertical="center"/>
    </xf>
    <xf numFmtId="0" fontId="0" fillId="0" borderId="11" xfId="0" applyBorder="1" applyAlignment="1">
      <alignment vertical="center"/>
    </xf>
    <xf numFmtId="177" fontId="14" fillId="0" borderId="13" xfId="0" applyNumberFormat="1" applyFont="1" applyFill="1" applyBorder="1" applyAlignment="1">
      <alignment vertical="center" shrinkToFit="1"/>
    </xf>
    <xf numFmtId="0" fontId="14" fillId="0" borderId="0" xfId="0" applyFont="1" applyBorder="1" applyAlignment="1">
      <alignment horizontal="right" vertical="center" shrinkToFit="1"/>
    </xf>
    <xf numFmtId="179" fontId="22" fillId="2" borderId="45" xfId="0" applyNumberFormat="1" applyFont="1" applyFill="1" applyBorder="1" applyAlignment="1">
      <alignment horizontal="right" vertical="center" shrinkToFit="1"/>
    </xf>
    <xf numFmtId="179" fontId="22" fillId="2" borderId="69" xfId="0" applyNumberFormat="1" applyFont="1" applyFill="1" applyBorder="1" applyAlignment="1">
      <alignment horizontal="right" vertical="center" shrinkToFit="1"/>
    </xf>
    <xf numFmtId="179" fontId="22" fillId="2" borderId="70" xfId="0" applyNumberFormat="1" applyFont="1" applyFill="1" applyBorder="1" applyAlignment="1">
      <alignment horizontal="right" vertical="center" shrinkToFit="1"/>
    </xf>
    <xf numFmtId="0" fontId="12" fillId="0" borderId="13" xfId="0" applyFont="1" applyBorder="1" applyAlignment="1">
      <alignment horizontal="center" vertical="center" shrinkToFit="1"/>
    </xf>
    <xf numFmtId="0" fontId="12" fillId="0" borderId="13" xfId="0" applyFont="1" applyFill="1" applyBorder="1" applyAlignment="1">
      <alignment horizontal="center" vertical="center" shrinkToFit="1"/>
    </xf>
    <xf numFmtId="0" fontId="4" fillId="0" borderId="0" xfId="0" applyFont="1" applyAlignment="1">
      <alignment horizontal="left" vertical="center"/>
    </xf>
    <xf numFmtId="0" fontId="20" fillId="0" borderId="29"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52" xfId="0" applyFont="1" applyBorder="1" applyAlignment="1">
      <alignment horizontal="center" vertical="center" wrapText="1"/>
    </xf>
    <xf numFmtId="0" fontId="18" fillId="0" borderId="36" xfId="0" applyFont="1" applyBorder="1" applyAlignment="1">
      <alignment horizontal="center" vertical="center" wrapText="1"/>
    </xf>
    <xf numFmtId="0" fontId="12" fillId="0" borderId="13" xfId="0" applyFont="1" applyBorder="1" applyAlignment="1">
      <alignment vertical="center" shrinkToFit="1"/>
    </xf>
    <xf numFmtId="182" fontId="12" fillId="0" borderId="13" xfId="0" applyNumberFormat="1" applyFont="1" applyBorder="1" applyAlignment="1">
      <alignment vertical="center" shrinkToFit="1"/>
    </xf>
    <xf numFmtId="178" fontId="12" fillId="0" borderId="13" xfId="0" applyNumberFormat="1" applyFont="1" applyBorder="1" applyAlignment="1">
      <alignment vertical="center" shrinkToFit="1"/>
    </xf>
    <xf numFmtId="0" fontId="42" fillId="0" borderId="4" xfId="0" applyFont="1" applyBorder="1" applyAlignment="1">
      <alignment horizontal="center" vertical="center" shrinkToFit="1"/>
    </xf>
    <xf numFmtId="2" fontId="42" fillId="2" borderId="1" xfId="0" applyNumberFormat="1" applyFont="1" applyFill="1" applyBorder="1" applyAlignment="1">
      <alignment horizontal="right" vertical="center"/>
    </xf>
    <xf numFmtId="0" fontId="12" fillId="0" borderId="13" xfId="0" applyFont="1" applyFill="1" applyBorder="1" applyAlignment="1">
      <alignment vertical="center" shrinkToFit="1"/>
    </xf>
    <xf numFmtId="0" fontId="12" fillId="0" borderId="4" xfId="0" applyFont="1" applyFill="1" applyBorder="1" applyAlignment="1">
      <alignment horizontal="center" vertical="center" shrinkToFit="1"/>
    </xf>
    <xf numFmtId="178" fontId="12" fillId="0" borderId="13" xfId="0" applyNumberFormat="1" applyFont="1" applyFill="1" applyBorder="1" applyAlignment="1">
      <alignment vertical="center" shrinkToFit="1"/>
    </xf>
    <xf numFmtId="183" fontId="12" fillId="0" borderId="13" xfId="0" applyNumberFormat="1" applyFont="1" applyBorder="1" applyAlignment="1">
      <alignment vertical="center" shrinkToFit="1"/>
    </xf>
    <xf numFmtId="0" fontId="42" fillId="0" borderId="15" xfId="0" applyFont="1" applyBorder="1" applyAlignment="1">
      <alignment horizontal="center" vertical="center" textRotation="255"/>
    </xf>
    <xf numFmtId="0" fontId="42" fillId="0" borderId="15" xfId="0" applyFont="1" applyFill="1" applyBorder="1" applyAlignment="1">
      <alignment horizontal="center" vertical="center" shrinkToFit="1"/>
    </xf>
    <xf numFmtId="0" fontId="12" fillId="0" borderId="13" xfId="0" applyFont="1" applyFill="1" applyBorder="1" applyAlignment="1">
      <alignment horizontal="right" vertical="center" shrinkToFit="1"/>
    </xf>
    <xf numFmtId="176" fontId="14" fillId="6" borderId="2" xfId="1" applyNumberFormat="1" applyFont="1" applyFill="1" applyBorder="1" applyAlignment="1">
      <alignment vertical="center" shrinkToFit="1"/>
    </xf>
    <xf numFmtId="0" fontId="39" fillId="0" borderId="13" xfId="0" applyFont="1" applyFill="1" applyBorder="1" applyAlignment="1">
      <alignment vertical="center" shrinkToFit="1"/>
    </xf>
    <xf numFmtId="176" fontId="12" fillId="3" borderId="13" xfId="1" applyNumberFormat="1" applyFont="1" applyFill="1" applyBorder="1" applyAlignment="1">
      <alignment horizontal="right" vertical="center" shrinkToFit="1"/>
    </xf>
    <xf numFmtId="0" fontId="12" fillId="3" borderId="4" xfId="0" applyFont="1" applyFill="1" applyBorder="1" applyAlignment="1">
      <alignment horizontal="center" vertical="center" shrinkToFit="1"/>
    </xf>
    <xf numFmtId="0" fontId="14" fillId="3" borderId="13" xfId="0" applyFont="1" applyFill="1" applyBorder="1" applyAlignment="1">
      <alignment vertical="center" shrinkToFit="1"/>
    </xf>
    <xf numFmtId="0" fontId="12" fillId="3" borderId="13" xfId="0" applyFont="1" applyFill="1" applyBorder="1" applyAlignment="1">
      <alignment vertical="center" shrinkToFit="1"/>
    </xf>
    <xf numFmtId="176" fontId="42" fillId="3" borderId="13" xfId="1" applyNumberFormat="1" applyFont="1" applyFill="1" applyBorder="1" applyAlignment="1">
      <alignment horizontal="right" vertical="center" shrinkToFit="1"/>
    </xf>
    <xf numFmtId="176" fontId="12" fillId="3" borderId="13" xfId="1" applyNumberFormat="1" applyFont="1" applyFill="1" applyBorder="1" applyAlignment="1">
      <alignment vertical="center" shrinkToFit="1"/>
    </xf>
    <xf numFmtId="176" fontId="12" fillId="3" borderId="13" xfId="1" applyNumberFormat="1" applyFont="1" applyFill="1" applyBorder="1" applyAlignment="1">
      <alignment horizontal="center" vertical="center" shrinkToFit="1"/>
    </xf>
    <xf numFmtId="0" fontId="22" fillId="0" borderId="0" xfId="0" applyFont="1">
      <alignment vertical="center"/>
    </xf>
    <xf numFmtId="0" fontId="23" fillId="0" borderId="0" xfId="0" applyFont="1" applyAlignment="1">
      <alignment horizontal="left" vertical="center"/>
    </xf>
    <xf numFmtId="0" fontId="44" fillId="4" borderId="0" xfId="0" applyFont="1" applyFill="1" applyAlignment="1">
      <alignment horizontal="center" vertical="center"/>
    </xf>
    <xf numFmtId="0" fontId="3" fillId="0" borderId="36" xfId="0" applyFont="1" applyBorder="1" applyAlignment="1">
      <alignment horizontal="center" vertical="center" wrapText="1"/>
    </xf>
    <xf numFmtId="0" fontId="18" fillId="0" borderId="38" xfId="0" applyFont="1" applyFill="1" applyBorder="1" applyAlignment="1">
      <alignment vertical="center" wrapText="1"/>
    </xf>
    <xf numFmtId="0" fontId="18" fillId="0" borderId="0" xfId="0" applyFont="1" applyFill="1" applyBorder="1" applyAlignment="1">
      <alignment vertical="center" wrapText="1"/>
    </xf>
    <xf numFmtId="0" fontId="18" fillId="2" borderId="33" xfId="0" applyFont="1" applyFill="1" applyBorder="1" applyAlignment="1">
      <alignment vertical="center" wrapText="1"/>
    </xf>
    <xf numFmtId="0" fontId="18" fillId="0" borderId="36" xfId="0" applyFont="1" applyBorder="1" applyAlignment="1">
      <alignment horizontal="left" vertical="center" wrapText="1"/>
    </xf>
    <xf numFmtId="0" fontId="18" fillId="0" borderId="71" xfId="0" applyFont="1" applyBorder="1" applyAlignment="1">
      <alignment vertical="center" wrapText="1"/>
    </xf>
    <xf numFmtId="0" fontId="18" fillId="5" borderId="73" xfId="0" applyFont="1" applyFill="1" applyBorder="1" applyAlignment="1">
      <alignment vertical="center" wrapText="1"/>
    </xf>
    <xf numFmtId="0" fontId="18" fillId="0" borderId="74" xfId="0" applyFont="1" applyBorder="1" applyAlignment="1">
      <alignment vertical="center" wrapText="1"/>
    </xf>
    <xf numFmtId="0" fontId="18" fillId="0" borderId="35" xfId="0" applyFont="1" applyBorder="1" applyAlignment="1">
      <alignment vertical="center" wrapText="1"/>
    </xf>
    <xf numFmtId="0" fontId="18" fillId="0" borderId="68" xfId="0" applyFont="1" applyFill="1" applyBorder="1" applyAlignment="1">
      <alignment horizontal="right" vertical="center" wrapText="1"/>
    </xf>
    <xf numFmtId="0" fontId="3" fillId="0" borderId="65" xfId="0" applyFont="1" applyFill="1" applyBorder="1" applyAlignment="1">
      <alignment vertical="center" wrapText="1"/>
    </xf>
    <xf numFmtId="0" fontId="18" fillId="0" borderId="68" xfId="0" applyFont="1" applyFill="1" applyBorder="1" applyAlignment="1">
      <alignment horizontal="center" vertical="center" wrapText="1"/>
    </xf>
    <xf numFmtId="0" fontId="3" fillId="0" borderId="36" xfId="0" applyFont="1" applyFill="1" applyBorder="1" applyAlignment="1">
      <alignment vertical="center" wrapText="1"/>
    </xf>
    <xf numFmtId="0" fontId="18" fillId="0" borderId="3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2" xfId="0" applyFont="1" applyFill="1" applyBorder="1" applyAlignment="1">
      <alignment horizontal="center" vertical="center" wrapText="1"/>
    </xf>
    <xf numFmtId="0" fontId="18" fillId="0" borderId="71" xfId="0" applyFont="1" applyFill="1" applyBorder="1" applyAlignment="1">
      <alignment horizontal="right" vertical="center" wrapText="1"/>
    </xf>
    <xf numFmtId="0" fontId="45" fillId="0" borderId="71" xfId="0" applyFont="1" applyFill="1" applyBorder="1" applyAlignment="1">
      <alignment horizontal="right" vertical="center" wrapText="1"/>
    </xf>
    <xf numFmtId="0" fontId="45" fillId="0" borderId="68" xfId="0" applyFont="1" applyFill="1" applyBorder="1" applyAlignment="1">
      <alignment horizontal="right" vertical="center" wrapText="1"/>
    </xf>
    <xf numFmtId="0" fontId="3" fillId="0" borderId="37" xfId="0" applyFont="1" applyFill="1" applyBorder="1" applyAlignment="1">
      <alignment vertical="center" wrapText="1"/>
    </xf>
    <xf numFmtId="0" fontId="18" fillId="0"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0" borderId="31" xfId="0" applyFont="1" applyBorder="1" applyAlignment="1">
      <alignment horizontal="center" vertical="center" wrapText="1"/>
    </xf>
    <xf numFmtId="0" fontId="3" fillId="0" borderId="0" xfId="0" applyFont="1" applyBorder="1" applyAlignment="1">
      <alignment horizontal="distributed" vertical="center" wrapText="1"/>
    </xf>
    <xf numFmtId="0" fontId="20" fillId="0" borderId="0" xfId="0" applyFont="1" applyAlignment="1">
      <alignment horizontal="left" vertical="center"/>
    </xf>
    <xf numFmtId="0" fontId="4" fillId="4" borderId="35" xfId="0" applyFont="1" applyFill="1" applyBorder="1">
      <alignment vertical="center"/>
    </xf>
    <xf numFmtId="0" fontId="4" fillId="4" borderId="37" xfId="0" applyFont="1" applyFill="1" applyBorder="1">
      <alignment vertical="center"/>
    </xf>
    <xf numFmtId="0" fontId="18" fillId="4" borderId="36" xfId="0" applyFont="1" applyFill="1" applyBorder="1" applyAlignment="1">
      <alignment vertical="center" wrapText="1"/>
    </xf>
    <xf numFmtId="0" fontId="18" fillId="4" borderId="3" xfId="0" applyFont="1" applyFill="1" applyBorder="1" applyAlignment="1">
      <alignment vertical="center" wrapText="1"/>
    </xf>
    <xf numFmtId="0" fontId="4" fillId="4" borderId="63" xfId="0" applyFont="1" applyFill="1" applyBorder="1">
      <alignment vertical="center"/>
    </xf>
    <xf numFmtId="0" fontId="20" fillId="0" borderId="29"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31" xfId="0" applyFont="1" applyBorder="1" applyAlignment="1">
      <alignment horizontal="distributed" vertical="center" wrapText="1"/>
    </xf>
    <xf numFmtId="0" fontId="12" fillId="0" borderId="13" xfId="0" applyFont="1" applyBorder="1" applyAlignment="1">
      <alignment horizontal="center" vertical="center" shrinkToFit="1"/>
    </xf>
    <xf numFmtId="0" fontId="12" fillId="0" borderId="4" xfId="0" applyFont="1" applyFill="1" applyBorder="1" applyAlignment="1">
      <alignment horizontal="center" vertical="center" shrinkToFit="1"/>
    </xf>
    <xf numFmtId="0" fontId="20" fillId="0" borderId="40" xfId="0" applyFont="1" applyBorder="1" applyAlignment="1">
      <alignment horizontal="distributed" vertical="center" wrapText="1"/>
    </xf>
    <xf numFmtId="0" fontId="20" fillId="0" borderId="41" xfId="0" applyFont="1" applyBorder="1" applyAlignment="1">
      <alignment horizontal="distributed" vertical="center" wrapText="1" indent="1"/>
    </xf>
    <xf numFmtId="0" fontId="20" fillId="0" borderId="10" xfId="0" applyFont="1" applyBorder="1" applyAlignment="1">
      <alignment horizontal="center" vertical="center" textRotation="255" wrapText="1"/>
    </xf>
    <xf numFmtId="0" fontId="20" fillId="0" borderId="12" xfId="0" applyFont="1" applyBorder="1" applyAlignment="1">
      <alignment vertical="center" wrapText="1"/>
    </xf>
    <xf numFmtId="0" fontId="20" fillId="0" borderId="79" xfId="0" applyFont="1" applyBorder="1" applyAlignment="1">
      <alignment horizontal="center" vertical="center" wrapText="1"/>
    </xf>
    <xf numFmtId="0" fontId="0" fillId="0" borderId="10" xfId="0" applyBorder="1" applyAlignment="1">
      <alignment horizontal="center" vertical="center" textRotation="255"/>
    </xf>
    <xf numFmtId="0" fontId="42" fillId="0" borderId="16" xfId="0" applyFont="1" applyFill="1" applyBorder="1" applyAlignment="1">
      <alignment horizontal="center" vertical="center" shrinkToFit="1"/>
    </xf>
    <xf numFmtId="0" fontId="42" fillId="0" borderId="12" xfId="0" applyFont="1" applyFill="1" applyBorder="1" applyAlignment="1">
      <alignment horizontal="center" vertical="center" shrinkToFit="1"/>
    </xf>
    <xf numFmtId="0" fontId="0" fillId="0" borderId="0" xfId="0" applyBorder="1" applyAlignment="1">
      <alignment horizontal="center" vertical="center" textRotation="255"/>
    </xf>
    <xf numFmtId="0" fontId="0" fillId="0" borderId="11" xfId="0" applyBorder="1" applyAlignment="1">
      <alignment horizontal="center" vertical="center" textRotation="255"/>
    </xf>
    <xf numFmtId="0" fontId="12" fillId="3" borderId="7" xfId="0" applyFont="1" applyFill="1" applyBorder="1" applyAlignment="1">
      <alignment horizontal="center" vertical="center" shrinkToFit="1"/>
    </xf>
    <xf numFmtId="0" fontId="12" fillId="0" borderId="12" xfId="0" applyFont="1" applyBorder="1" applyAlignment="1">
      <alignment horizontal="center" vertical="center" shrinkToFit="1"/>
    </xf>
    <xf numFmtId="0" fontId="12" fillId="0" borderId="12" xfId="0" applyFont="1" applyFill="1" applyBorder="1" applyAlignment="1">
      <alignment horizontal="center" vertical="center" shrinkToFit="1"/>
    </xf>
    <xf numFmtId="0" fontId="20" fillId="0" borderId="46"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52" xfId="0" applyFont="1" applyBorder="1" applyAlignment="1">
      <alignment horizontal="center" vertical="center" wrapText="1"/>
    </xf>
    <xf numFmtId="0" fontId="12" fillId="0" borderId="13" xfId="0" applyFont="1" applyFill="1" applyBorder="1" applyAlignment="1">
      <alignment horizontal="center" vertical="center" shrinkToFi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4" xfId="0" applyFont="1" applyBorder="1" applyAlignment="1">
      <alignment horizontal="center" vertical="center" shrinkToFit="1"/>
    </xf>
    <xf numFmtId="0" fontId="42" fillId="0" borderId="14" xfId="0" applyFont="1" applyFill="1" applyBorder="1" applyAlignment="1">
      <alignment horizontal="center" vertical="center" shrinkToFit="1"/>
    </xf>
    <xf numFmtId="0" fontId="42" fillId="0" borderId="4" xfId="0" applyFont="1" applyBorder="1" applyAlignment="1">
      <alignment horizontal="center" vertical="center" shrinkToFit="1"/>
    </xf>
    <xf numFmtId="0" fontId="42" fillId="0" borderId="0" xfId="0" applyFont="1" applyFill="1" applyBorder="1" applyAlignment="1">
      <alignment horizontal="center" vertical="center" shrinkToFit="1"/>
    </xf>
    <xf numFmtId="0" fontId="42" fillId="0" borderId="9" xfId="0" applyFont="1" applyFill="1" applyBorder="1" applyAlignment="1">
      <alignment horizontal="center" vertical="center" shrinkToFit="1"/>
    </xf>
    <xf numFmtId="0" fontId="47" fillId="4" borderId="13" xfId="0" applyFont="1" applyFill="1" applyBorder="1">
      <alignment vertical="center"/>
    </xf>
    <xf numFmtId="0" fontId="47" fillId="3" borderId="13" xfId="0" applyFont="1" applyFill="1" applyBorder="1">
      <alignment vertical="center"/>
    </xf>
    <xf numFmtId="0" fontId="4" fillId="0" borderId="13" xfId="0" applyFont="1" applyBorder="1">
      <alignment vertical="center"/>
    </xf>
    <xf numFmtId="0" fontId="4" fillId="0" borderId="0" xfId="0" applyFont="1" applyBorder="1">
      <alignment vertical="center"/>
    </xf>
    <xf numFmtId="0" fontId="20" fillId="7" borderId="13" xfId="0" applyFont="1" applyFill="1" applyBorder="1">
      <alignment vertical="center"/>
    </xf>
    <xf numFmtId="179" fontId="22" fillId="7" borderId="42" xfId="0" applyNumberFormat="1" applyFont="1" applyFill="1" applyBorder="1" applyAlignment="1">
      <alignment horizontal="right" vertical="center" shrinkToFit="1"/>
    </xf>
    <xf numFmtId="179" fontId="22" fillId="7" borderId="44" xfId="0" applyNumberFormat="1" applyFont="1" applyFill="1" applyBorder="1" applyAlignment="1">
      <alignment horizontal="right" vertical="center" shrinkToFit="1"/>
    </xf>
    <xf numFmtId="179" fontId="19" fillId="7" borderId="44" xfId="0" applyNumberFormat="1" applyFont="1" applyFill="1" applyBorder="1" applyAlignment="1">
      <alignment horizontal="right" vertical="center" shrinkToFit="1"/>
    </xf>
    <xf numFmtId="176" fontId="12" fillId="0" borderId="13" xfId="1" applyNumberFormat="1" applyFont="1" applyFill="1" applyBorder="1" applyAlignment="1">
      <alignment vertical="center" shrinkToFit="1"/>
    </xf>
    <xf numFmtId="0" fontId="42" fillId="3" borderId="13" xfId="0" applyFont="1" applyFill="1" applyBorder="1" applyAlignment="1">
      <alignment horizontal="center" vertical="center" shrinkToFit="1"/>
    </xf>
    <xf numFmtId="0" fontId="0" fillId="0" borderId="0" xfId="0" applyBorder="1">
      <alignment vertical="center"/>
    </xf>
    <xf numFmtId="0" fontId="50" fillId="0" borderId="84" xfId="0" applyFont="1" applyBorder="1" applyAlignment="1">
      <alignment horizontal="center" vertical="center"/>
    </xf>
    <xf numFmtId="0" fontId="50" fillId="0" borderId="19" xfId="0" applyFont="1" applyBorder="1">
      <alignment vertical="center"/>
    </xf>
    <xf numFmtId="0" fontId="0" fillId="0" borderId="86" xfId="0" applyBorder="1" applyAlignment="1">
      <alignment horizontal="center" vertical="center"/>
    </xf>
    <xf numFmtId="0" fontId="0" fillId="0" borderId="87" xfId="0" applyBorder="1">
      <alignment vertical="center"/>
    </xf>
    <xf numFmtId="0" fontId="0" fillId="0" borderId="89" xfId="0" applyBorder="1" applyAlignment="1">
      <alignment horizontal="center" vertical="center"/>
    </xf>
    <xf numFmtId="0" fontId="0" fillId="0" borderId="90" xfId="0" applyBorder="1">
      <alignment vertical="center"/>
    </xf>
    <xf numFmtId="0" fontId="20" fillId="3" borderId="40" xfId="0" applyFont="1" applyFill="1" applyBorder="1" applyAlignment="1">
      <alignment horizontal="distributed" vertical="center" wrapText="1"/>
    </xf>
    <xf numFmtId="0" fontId="20" fillId="3" borderId="34" xfId="0" applyFont="1" applyFill="1" applyBorder="1" applyAlignment="1">
      <alignment horizontal="distributed" vertical="center" wrapText="1"/>
    </xf>
    <xf numFmtId="0" fontId="20" fillId="3" borderId="31" xfId="0" applyFont="1" applyFill="1" applyBorder="1" applyAlignment="1">
      <alignment horizontal="distributed" vertical="center" wrapText="1"/>
    </xf>
    <xf numFmtId="0" fontId="20" fillId="3" borderId="29" xfId="0" applyFont="1" applyFill="1" applyBorder="1" applyAlignment="1">
      <alignment horizontal="center" vertical="center" wrapText="1"/>
    </xf>
    <xf numFmtId="49" fontId="12" fillId="3" borderId="13" xfId="1" applyNumberFormat="1" applyFont="1" applyFill="1" applyBorder="1" applyAlignment="1">
      <alignment horizontal="right" vertical="center" shrinkToFit="1"/>
    </xf>
    <xf numFmtId="184" fontId="23" fillId="5" borderId="3" xfId="0" applyNumberFormat="1" applyFont="1" applyFill="1" applyBorder="1" applyAlignment="1">
      <alignment horizontal="right" vertical="center" wrapText="1"/>
    </xf>
    <xf numFmtId="184" fontId="23" fillId="5" borderId="11" xfId="0" applyNumberFormat="1" applyFont="1" applyFill="1" applyBorder="1" applyAlignment="1">
      <alignment horizontal="right" vertical="center" wrapText="1"/>
    </xf>
    <xf numFmtId="184" fontId="23" fillId="5" borderId="11" xfId="0" applyNumberFormat="1" applyFont="1" applyFill="1" applyBorder="1" applyAlignment="1">
      <alignment vertical="center" wrapText="1"/>
    </xf>
    <xf numFmtId="184" fontId="23" fillId="5" borderId="28" xfId="0" applyNumberFormat="1" applyFont="1" applyFill="1" applyBorder="1" applyAlignment="1">
      <alignment horizontal="right" vertical="center" wrapText="1"/>
    </xf>
    <xf numFmtId="184" fontId="38" fillId="5" borderId="3" xfId="0" applyNumberFormat="1" applyFont="1" applyFill="1" applyBorder="1" applyAlignment="1">
      <alignment vertical="center" wrapText="1"/>
    </xf>
    <xf numFmtId="184" fontId="23" fillId="5" borderId="29" xfId="0" applyNumberFormat="1" applyFont="1" applyFill="1" applyBorder="1" applyAlignment="1">
      <alignment horizontal="right"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3" fillId="5" borderId="35"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5" borderId="37"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18" fillId="0" borderId="39"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61" xfId="0" applyFont="1" applyBorder="1" applyAlignment="1">
      <alignment horizontal="center" vertical="center" wrapText="1"/>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184" fontId="26" fillId="0" borderId="36" xfId="0" applyNumberFormat="1" applyFont="1" applyFill="1" applyBorder="1" applyAlignment="1">
      <alignment horizontal="center" vertical="center" wrapText="1"/>
    </xf>
    <xf numFmtId="184" fontId="26" fillId="0" borderId="29" xfId="0" applyNumberFormat="1" applyFont="1" applyFill="1" applyBorder="1" applyAlignment="1">
      <alignment horizontal="center" vertical="center" wrapText="1"/>
    </xf>
    <xf numFmtId="0" fontId="18" fillId="0" borderId="3" xfId="0" applyFont="1" applyBorder="1" applyAlignment="1">
      <alignment horizontal="center" vertical="center" wrapText="1"/>
    </xf>
    <xf numFmtId="0" fontId="18" fillId="0" borderId="68" xfId="0" applyFont="1" applyBorder="1" applyAlignment="1">
      <alignment horizontal="center" vertical="center" wrapText="1"/>
    </xf>
    <xf numFmtId="184" fontId="26" fillId="0" borderId="78" xfId="0" applyNumberFormat="1" applyFont="1" applyFill="1" applyBorder="1" applyAlignment="1">
      <alignment horizontal="center" vertical="center" wrapText="1"/>
    </xf>
    <xf numFmtId="184" fontId="26" fillId="0" borderId="76" xfId="0" applyNumberFormat="1" applyFont="1" applyFill="1" applyBorder="1" applyAlignment="1">
      <alignment horizontal="center" vertical="center" wrapText="1"/>
    </xf>
    <xf numFmtId="0" fontId="18" fillId="0" borderId="3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33" xfId="0" applyFont="1" applyBorder="1" applyAlignment="1">
      <alignment horizontal="center" vertical="center" wrapText="1"/>
    </xf>
    <xf numFmtId="186" fontId="26" fillId="0" borderId="36" xfId="0" applyNumberFormat="1" applyFont="1" applyFill="1" applyBorder="1" applyAlignment="1">
      <alignment horizontal="right" vertical="center" wrapText="1"/>
    </xf>
    <xf numFmtId="186" fontId="26" fillId="0" borderId="29" xfId="0" applyNumberFormat="1" applyFont="1" applyFill="1" applyBorder="1" applyAlignment="1">
      <alignment horizontal="right" vertical="center" wrapText="1"/>
    </xf>
    <xf numFmtId="0" fontId="18" fillId="4" borderId="35" xfId="0" applyFont="1" applyFill="1" applyBorder="1" applyAlignment="1">
      <alignment horizontal="center" vertical="center" wrapText="1"/>
    </xf>
    <xf numFmtId="0" fontId="18" fillId="4" borderId="27"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18" fillId="0" borderId="31"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2" xfId="0" applyFont="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68" xfId="0" applyFont="1" applyFill="1" applyBorder="1" applyAlignment="1">
      <alignment horizontal="center" vertical="center" wrapText="1"/>
    </xf>
    <xf numFmtId="0" fontId="18" fillId="0" borderId="40" xfId="0" applyFont="1" applyBorder="1" applyAlignment="1">
      <alignment horizontal="left" vertical="center" wrapText="1"/>
    </xf>
    <xf numFmtId="0" fontId="18" fillId="0" borderId="39" xfId="0" applyFont="1" applyBorder="1" applyAlignment="1">
      <alignment horizontal="left" vertical="center" wrapText="1"/>
    </xf>
    <xf numFmtId="0" fontId="18" fillId="0" borderId="41" xfId="0" applyFont="1" applyBorder="1" applyAlignment="1">
      <alignment horizontal="left" vertical="center" wrapText="1"/>
    </xf>
    <xf numFmtId="0" fontId="18"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6" xfId="0" applyFont="1" applyBorder="1" applyAlignment="1">
      <alignment horizontal="center" vertical="center" wrapText="1"/>
    </xf>
    <xf numFmtId="180" fontId="26" fillId="2" borderId="37" xfId="0" applyNumberFormat="1" applyFont="1" applyFill="1" applyBorder="1" applyAlignment="1">
      <alignment horizontal="right" vertical="center" wrapText="1"/>
    </xf>
    <xf numFmtId="180" fontId="26" fillId="2" borderId="28" xfId="0" applyNumberFormat="1" applyFont="1" applyFill="1" applyBorder="1" applyAlignment="1">
      <alignment horizontal="right" vertical="center" wrapText="1"/>
    </xf>
    <xf numFmtId="180" fontId="26" fillId="2" borderId="29" xfId="0" applyNumberFormat="1" applyFont="1" applyFill="1" applyBorder="1" applyAlignment="1">
      <alignment horizontal="right" vertical="center" wrapText="1"/>
    </xf>
    <xf numFmtId="180" fontId="46" fillId="2" borderId="38" xfId="0" applyNumberFormat="1" applyFont="1" applyFill="1" applyBorder="1" applyAlignment="1">
      <alignment horizontal="right" vertical="center" wrapText="1"/>
    </xf>
    <xf numFmtId="180" fontId="46" fillId="2" borderId="0" xfId="0" applyNumberFormat="1" applyFont="1" applyFill="1" applyBorder="1" applyAlignment="1">
      <alignment horizontal="right" vertical="center" wrapText="1"/>
    </xf>
    <xf numFmtId="180" fontId="46" fillId="2" borderId="27" xfId="0" applyNumberFormat="1" applyFont="1" applyFill="1" applyBorder="1" applyAlignment="1">
      <alignment horizontal="right" vertical="center" wrapText="1"/>
    </xf>
    <xf numFmtId="0" fontId="18" fillId="2" borderId="28" xfId="0" applyFont="1" applyFill="1" applyBorder="1" applyAlignment="1">
      <alignment horizontal="center" vertical="center" wrapText="1"/>
    </xf>
    <xf numFmtId="184" fontId="26" fillId="0" borderId="67" xfId="0" applyNumberFormat="1" applyFont="1" applyFill="1" applyBorder="1" applyAlignment="1">
      <alignment horizontal="right" vertical="center" wrapText="1"/>
    </xf>
    <xf numFmtId="184" fontId="26" fillId="0" borderId="29" xfId="0" applyNumberFormat="1" applyFont="1" applyFill="1" applyBorder="1" applyAlignment="1">
      <alignment horizontal="right" vertical="center" wrapText="1"/>
    </xf>
    <xf numFmtId="184" fontId="26" fillId="0" borderId="72" xfId="0" applyNumberFormat="1" applyFont="1" applyFill="1" applyBorder="1" applyAlignment="1">
      <alignment horizontal="right" vertical="center" wrapText="1"/>
    </xf>
    <xf numFmtId="184" fontId="26" fillId="0" borderId="64" xfId="0" applyNumberFormat="1" applyFont="1" applyFill="1" applyBorder="1" applyAlignment="1">
      <alignment horizontal="right" vertical="center" wrapText="1"/>
    </xf>
    <xf numFmtId="0" fontId="18" fillId="0" borderId="40" xfId="0" applyFont="1" applyBorder="1" applyAlignment="1">
      <alignment horizontal="center" vertical="center" textRotation="255" wrapText="1"/>
    </xf>
    <xf numFmtId="0" fontId="18" fillId="0" borderId="39" xfId="0" applyFont="1" applyBorder="1" applyAlignment="1">
      <alignment horizontal="center" vertical="center" textRotation="255" wrapText="1"/>
    </xf>
    <xf numFmtId="0" fontId="18" fillId="0" borderId="41" xfId="0" applyFont="1" applyBorder="1" applyAlignment="1">
      <alignment horizontal="center" vertical="center" textRotation="255" wrapText="1"/>
    </xf>
    <xf numFmtId="185" fontId="26" fillId="0" borderId="2" xfId="0" applyNumberFormat="1" applyFont="1" applyFill="1" applyBorder="1" applyAlignment="1">
      <alignment horizontal="right" vertical="center" wrapText="1"/>
    </xf>
    <xf numFmtId="185" fontId="26" fillId="0" borderId="3" xfId="0" applyNumberFormat="1" applyFont="1" applyFill="1" applyBorder="1" applyAlignment="1">
      <alignment horizontal="right" vertical="center" wrapText="1"/>
    </xf>
    <xf numFmtId="185" fontId="18" fillId="5" borderId="2" xfId="0" applyNumberFormat="1" applyFont="1" applyFill="1" applyBorder="1" applyAlignment="1">
      <alignment horizontal="right" vertical="center" wrapText="1"/>
    </xf>
    <xf numFmtId="185" fontId="18" fillId="5" borderId="3" xfId="0" applyNumberFormat="1" applyFont="1" applyFill="1" applyBorder="1" applyAlignment="1">
      <alignment horizontal="right" vertical="center" wrapText="1"/>
    </xf>
    <xf numFmtId="0" fontId="18" fillId="0" borderId="75" xfId="0" applyFont="1" applyBorder="1" applyAlignment="1">
      <alignment horizontal="center" vertical="center" wrapText="1"/>
    </xf>
    <xf numFmtId="0" fontId="18" fillId="0" borderId="76" xfId="0" applyFont="1" applyBorder="1" applyAlignment="1">
      <alignment horizontal="center" vertical="center" wrapText="1"/>
    </xf>
    <xf numFmtId="0" fontId="18" fillId="5" borderId="75" xfId="0" applyFont="1" applyFill="1" applyBorder="1" applyAlignment="1">
      <alignment horizontal="center" vertical="center" wrapText="1"/>
    </xf>
    <xf numFmtId="0" fontId="18" fillId="5" borderId="76" xfId="0" applyFont="1" applyFill="1" applyBorder="1" applyAlignment="1">
      <alignment horizontal="center" vertical="center" wrapText="1"/>
    </xf>
    <xf numFmtId="0" fontId="18" fillId="5" borderId="77" xfId="0" applyFont="1" applyFill="1" applyBorder="1" applyAlignment="1">
      <alignment horizontal="center" vertical="center" wrapText="1"/>
    </xf>
    <xf numFmtId="0" fontId="18" fillId="0" borderId="27" xfId="0" applyFont="1" applyFill="1" applyBorder="1" applyAlignment="1">
      <alignment vertical="center" wrapText="1"/>
    </xf>
    <xf numFmtId="0" fontId="18" fillId="0" borderId="30" xfId="0" applyFont="1" applyFill="1" applyBorder="1" applyAlignment="1">
      <alignment vertical="center" wrapText="1"/>
    </xf>
    <xf numFmtId="0" fontId="18" fillId="0" borderId="0" xfId="0" applyFont="1" applyFill="1" applyBorder="1" applyAlignment="1">
      <alignment vertical="center" wrapText="1"/>
    </xf>
    <xf numFmtId="0" fontId="18" fillId="0" borderId="32" xfId="0" applyFont="1" applyFill="1" applyBorder="1" applyAlignment="1">
      <alignment vertical="center" wrapText="1"/>
    </xf>
    <xf numFmtId="0" fontId="18" fillId="0" borderId="11" xfId="0" applyFont="1" applyFill="1" applyBorder="1" applyAlignment="1">
      <alignment vertical="center" wrapText="1"/>
    </xf>
    <xf numFmtId="0" fontId="18" fillId="0" borderId="71" xfId="0" applyFont="1" applyFill="1" applyBorder="1" applyAlignment="1">
      <alignment vertical="center" wrapText="1"/>
    </xf>
    <xf numFmtId="0" fontId="27" fillId="0" borderId="0" xfId="0" applyFont="1" applyAlignment="1">
      <alignment horizontal="center" vertical="center"/>
    </xf>
    <xf numFmtId="0" fontId="4" fillId="4" borderId="0" xfId="0" applyFont="1" applyFill="1" applyAlignment="1">
      <alignment horizontal="right" vertical="center"/>
    </xf>
    <xf numFmtId="0" fontId="22" fillId="0" borderId="0" xfId="0" applyFont="1" applyAlignment="1">
      <alignment horizontal="right" vertical="center"/>
    </xf>
    <xf numFmtId="0" fontId="22" fillId="0" borderId="0" xfId="0" applyFont="1" applyAlignment="1">
      <alignment horizontal="center" vertical="center"/>
    </xf>
    <xf numFmtId="0" fontId="44" fillId="4" borderId="0" xfId="0" applyFont="1" applyFill="1" applyAlignment="1">
      <alignment horizontal="left" vertical="center"/>
    </xf>
    <xf numFmtId="0" fontId="48" fillId="0" borderId="8" xfId="0" applyFont="1" applyBorder="1">
      <alignment vertical="center"/>
    </xf>
    <xf numFmtId="0" fontId="48" fillId="0" borderId="0" xfId="0" applyFont="1" applyBorder="1">
      <alignment vertical="center"/>
    </xf>
    <xf numFmtId="0" fontId="48" fillId="0" borderId="0" xfId="0" applyFont="1" applyBorder="1" applyAlignment="1">
      <alignment vertical="center" wrapText="1"/>
    </xf>
    <xf numFmtId="0" fontId="23" fillId="0" borderId="0" xfId="0" applyFont="1" applyAlignment="1">
      <alignment horizontal="center" vertical="center"/>
    </xf>
    <xf numFmtId="0" fontId="44" fillId="4" borderId="0" xfId="0" applyFont="1" applyFill="1" applyAlignment="1">
      <alignment horizontal="center" vertical="center"/>
    </xf>
    <xf numFmtId="0" fontId="2" fillId="0" borderId="0" xfId="0" applyFont="1" applyAlignment="1">
      <alignment horizontal="center" vertical="center" wrapText="1"/>
    </xf>
    <xf numFmtId="0" fontId="18" fillId="4" borderId="36" xfId="0" applyFont="1" applyFill="1" applyBorder="1" applyAlignment="1">
      <alignment horizontal="left" vertical="center" wrapText="1"/>
    </xf>
    <xf numFmtId="0" fontId="18" fillId="4" borderId="29" xfId="0" applyFont="1" applyFill="1" applyBorder="1" applyAlignment="1">
      <alignment horizontal="left" vertical="center" wrapText="1"/>
    </xf>
    <xf numFmtId="0" fontId="18" fillId="4" borderId="31" xfId="0" applyFont="1" applyFill="1" applyBorder="1" applyAlignment="1">
      <alignment horizontal="left" vertical="center" wrapText="1"/>
    </xf>
    <xf numFmtId="0" fontId="20" fillId="0" borderId="8"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71" xfId="0" applyFont="1" applyBorder="1" applyAlignment="1">
      <alignment horizontal="center" vertical="center" wrapText="1"/>
    </xf>
    <xf numFmtId="0" fontId="20"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20" fillId="0" borderId="0" xfId="0" applyFont="1" applyAlignment="1">
      <alignment vertical="center"/>
    </xf>
    <xf numFmtId="0" fontId="20" fillId="0" borderId="36" xfId="0" applyFont="1" applyBorder="1" applyAlignment="1">
      <alignment horizontal="distributed" vertical="center" wrapText="1" indent="2"/>
    </xf>
    <xf numFmtId="0" fontId="20" fillId="0" borderId="29" xfId="0" applyFont="1" applyBorder="1" applyAlignment="1">
      <alignment horizontal="distributed" vertical="center" wrapText="1" indent="2"/>
    </xf>
    <xf numFmtId="0" fontId="20" fillId="0" borderId="56" xfId="0" applyFont="1" applyBorder="1" applyAlignment="1">
      <alignment horizontal="distributed" vertical="center" wrapText="1" indent="1"/>
    </xf>
    <xf numFmtId="0" fontId="20" fillId="0" borderId="57" xfId="0" applyFont="1" applyBorder="1" applyAlignment="1">
      <alignment horizontal="distributed" vertical="center" wrapText="1" indent="1"/>
    </xf>
    <xf numFmtId="0" fontId="20" fillId="0" borderId="58" xfId="0" applyFont="1" applyBorder="1" applyAlignment="1">
      <alignment horizontal="distributed" vertical="center" wrapText="1" indent="2"/>
    </xf>
    <xf numFmtId="0" fontId="20" fillId="0" borderId="59" xfId="0" applyFont="1" applyBorder="1" applyAlignment="1">
      <alignment horizontal="distributed" vertical="center" wrapText="1" indent="2"/>
    </xf>
    <xf numFmtId="0" fontId="20" fillId="0" borderId="54" xfId="0" applyFont="1" applyBorder="1" applyAlignment="1">
      <alignment horizontal="distributed" vertical="center" wrapText="1" indent="1"/>
    </xf>
    <xf numFmtId="0" fontId="20" fillId="0" borderId="34" xfId="0" applyFont="1" applyBorder="1" applyAlignment="1">
      <alignment horizontal="distributed" vertical="center" wrapText="1" indent="1"/>
    </xf>
    <xf numFmtId="0" fontId="4" fillId="0" borderId="36" xfId="0" applyFont="1" applyBorder="1" applyAlignment="1">
      <alignment horizontal="distributed" vertical="center" wrapText="1" indent="2"/>
    </xf>
    <xf numFmtId="0" fontId="4" fillId="0" borderId="29" xfId="0" applyFont="1" applyBorder="1" applyAlignment="1">
      <alignment horizontal="distributed" vertical="center" wrapText="1" indent="2"/>
    </xf>
    <xf numFmtId="0" fontId="20" fillId="0" borderId="13" xfId="0" applyFont="1" applyBorder="1" applyAlignment="1">
      <alignment horizontal="center" vertical="center" textRotation="255" wrapText="1"/>
    </xf>
    <xf numFmtId="0" fontId="20" fillId="0" borderId="28"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27" xfId="0" applyFont="1" applyBorder="1" applyAlignment="1">
      <alignment horizontal="distributed" vertical="center" wrapText="1" indent="1"/>
    </xf>
    <xf numFmtId="0" fontId="20" fillId="0" borderId="29" xfId="0" applyFont="1" applyBorder="1" applyAlignment="1">
      <alignment horizontal="distributed" vertical="center" wrapText="1" indent="1"/>
    </xf>
    <xf numFmtId="0" fontId="20" fillId="0" borderId="31" xfId="0" applyFont="1" applyBorder="1" applyAlignment="1">
      <alignment horizontal="distributed" vertical="center" wrapText="1" indent="1"/>
    </xf>
    <xf numFmtId="0" fontId="4" fillId="0" borderId="37" xfId="0" applyFont="1" applyBorder="1" applyAlignment="1">
      <alignment horizontal="distributed" vertical="center" wrapText="1" indent="2"/>
    </xf>
    <xf numFmtId="0" fontId="4" fillId="0" borderId="28" xfId="0" applyFont="1" applyBorder="1" applyAlignment="1">
      <alignment horizontal="distributed" vertical="center" wrapText="1" indent="2"/>
    </xf>
    <xf numFmtId="0" fontId="20" fillId="0" borderId="14" xfId="0" applyFont="1" applyBorder="1" applyAlignment="1">
      <alignment horizontal="center" vertical="center" textRotation="255" wrapText="1"/>
    </xf>
    <xf numFmtId="0" fontId="20" fillId="0" borderId="27"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53" xfId="0" applyFont="1" applyBorder="1" applyAlignment="1">
      <alignment horizontal="distributed" vertical="center" wrapText="1"/>
    </xf>
    <xf numFmtId="0" fontId="20" fillId="0" borderId="27" xfId="0" applyFont="1" applyBorder="1" applyAlignment="1">
      <alignment horizontal="distributed" vertical="center" wrapText="1"/>
    </xf>
    <xf numFmtId="0" fontId="20" fillId="0" borderId="30" xfId="0" applyFont="1" applyBorder="1" applyAlignment="1">
      <alignment horizontal="distributed" vertical="center" wrapText="1"/>
    </xf>
    <xf numFmtId="0" fontId="4" fillId="0" borderId="36"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20" fillId="0" borderId="54" xfId="0" applyFont="1" applyBorder="1" applyAlignment="1">
      <alignment horizontal="center" vertical="center" textRotation="255" wrapText="1"/>
    </xf>
    <xf numFmtId="0" fontId="20" fillId="0" borderId="51" xfId="0" applyFont="1" applyBorder="1" applyAlignment="1">
      <alignment horizontal="center" vertical="center" textRotation="255" wrapText="1"/>
    </xf>
    <xf numFmtId="0" fontId="20" fillId="0" borderId="35"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52" xfId="0" applyFont="1" applyBorder="1" applyAlignment="1">
      <alignment horizontal="center" vertical="center" wrapText="1"/>
    </xf>
    <xf numFmtId="0" fontId="4" fillId="4" borderId="29" xfId="0" applyFont="1" applyFill="1" applyBorder="1" applyAlignment="1">
      <alignment horizontal="left" vertical="center" wrapText="1"/>
    </xf>
    <xf numFmtId="0" fontId="20" fillId="0" borderId="16" xfId="0" applyFont="1" applyBorder="1" applyAlignment="1">
      <alignment horizontal="center" vertical="center" textRotation="255" wrapText="1"/>
    </xf>
    <xf numFmtId="0" fontId="20" fillId="0" borderId="15" xfId="0" applyFont="1" applyBorder="1" applyAlignment="1">
      <alignment horizontal="center" vertical="center" textRotation="255" wrapText="1"/>
    </xf>
    <xf numFmtId="0" fontId="20" fillId="0" borderId="0" xfId="0" applyFont="1" applyBorder="1" applyAlignment="1">
      <alignment horizontal="distributed" vertical="center" wrapText="1" indent="1"/>
    </xf>
    <xf numFmtId="0" fontId="20" fillId="0" borderId="28" xfId="0" applyFont="1" applyBorder="1" applyAlignment="1">
      <alignment horizontal="distributed" vertical="center" wrapText="1" indent="1"/>
    </xf>
    <xf numFmtId="0" fontId="22" fillId="0" borderId="8" xfId="0" applyFont="1" applyBorder="1">
      <alignment vertical="center"/>
    </xf>
    <xf numFmtId="0" fontId="22" fillId="0" borderId="0" xfId="0" applyFont="1" applyBorder="1">
      <alignment vertical="center"/>
    </xf>
    <xf numFmtId="0" fontId="22" fillId="0" borderId="0" xfId="0" applyFont="1" applyBorder="1" applyAlignment="1">
      <alignment vertical="center" wrapText="1"/>
    </xf>
    <xf numFmtId="0" fontId="4" fillId="0" borderId="0" xfId="0" applyFont="1" applyAlignment="1">
      <alignment horizontal="left" vertical="center"/>
    </xf>
    <xf numFmtId="0" fontId="28" fillId="0" borderId="0" xfId="0" applyFont="1" applyBorder="1" applyAlignment="1">
      <alignment horizontal="center" vertical="center"/>
    </xf>
    <xf numFmtId="0" fontId="20" fillId="0" borderId="47" xfId="0" applyFont="1" applyBorder="1" applyAlignment="1">
      <alignment horizontal="distributed" vertical="center" wrapText="1"/>
    </xf>
    <xf numFmtId="0" fontId="20" fillId="0" borderId="48" xfId="0" applyFont="1" applyBorder="1" applyAlignment="1">
      <alignment horizontal="distributed" vertical="center" wrapText="1"/>
    </xf>
    <xf numFmtId="0" fontId="20" fillId="0" borderId="49" xfId="0" applyFont="1" applyBorder="1" applyAlignment="1">
      <alignment horizontal="distributed" vertical="center" wrapText="1"/>
    </xf>
    <xf numFmtId="0" fontId="20" fillId="4" borderId="48" xfId="0" applyFont="1" applyFill="1" applyBorder="1" applyAlignment="1">
      <alignment horizontal="center" vertical="center" wrapText="1"/>
    </xf>
    <xf numFmtId="0" fontId="20" fillId="4" borderId="50" xfId="0" applyFont="1" applyFill="1" applyBorder="1" applyAlignment="1">
      <alignment horizontal="center" vertical="center" wrapText="1"/>
    </xf>
    <xf numFmtId="0" fontId="20" fillId="0" borderId="51" xfId="0" applyFont="1" applyBorder="1" applyAlignment="1">
      <alignment horizontal="distributed" vertical="center" wrapText="1"/>
    </xf>
    <xf numFmtId="0" fontId="20" fillId="0" borderId="29" xfId="0" applyFont="1" applyBorder="1" applyAlignment="1">
      <alignment horizontal="distributed" vertical="center" wrapText="1"/>
    </xf>
    <xf numFmtId="0" fontId="20" fillId="0" borderId="31" xfId="0" applyFont="1" applyBorder="1" applyAlignment="1">
      <alignment horizontal="distributed" vertical="center" wrapText="1"/>
    </xf>
    <xf numFmtId="49" fontId="20" fillId="4" borderId="29" xfId="0" applyNumberFormat="1" applyFont="1" applyFill="1" applyBorder="1" applyAlignment="1">
      <alignment horizontal="center" vertical="center" wrapText="1"/>
    </xf>
    <xf numFmtId="49" fontId="20" fillId="4" borderId="52" xfId="0" applyNumberFormat="1" applyFont="1" applyFill="1" applyBorder="1" applyAlignment="1">
      <alignment horizontal="center" vertical="center" wrapText="1"/>
    </xf>
    <xf numFmtId="0" fontId="4" fillId="4" borderId="29" xfId="0" applyFont="1" applyFill="1" applyBorder="1" applyAlignment="1">
      <alignment horizontal="justify" vertical="center" wrapText="1"/>
    </xf>
    <xf numFmtId="0" fontId="4" fillId="4" borderId="52" xfId="0" applyFont="1" applyFill="1" applyBorder="1" applyAlignment="1">
      <alignment horizontal="justify" vertical="center" wrapText="1"/>
    </xf>
    <xf numFmtId="0" fontId="12" fillId="0" borderId="13" xfId="0" applyFont="1" applyFill="1" applyBorder="1" applyAlignment="1">
      <alignment horizontal="center" vertical="center" shrinkToFit="1"/>
    </xf>
    <xf numFmtId="0" fontId="12" fillId="0" borderId="13" xfId="0" applyFont="1" applyBorder="1" applyAlignment="1">
      <alignment horizontal="center" vertical="center" shrinkToFit="1"/>
    </xf>
    <xf numFmtId="176" fontId="14" fillId="0" borderId="13" xfId="1" applyNumberFormat="1" applyFont="1" applyBorder="1" applyAlignment="1">
      <alignment horizontal="right" vertical="center" shrinkToFit="1"/>
    </xf>
    <xf numFmtId="176" fontId="14" fillId="0" borderId="13" xfId="1" applyNumberFormat="1" applyFont="1" applyBorder="1" applyAlignment="1">
      <alignment horizontal="center" vertical="center" shrinkToFit="1"/>
    </xf>
    <xf numFmtId="0" fontId="12" fillId="0" borderId="13" xfId="0" applyFont="1" applyBorder="1" applyAlignment="1">
      <alignment horizontal="center" vertical="center" wrapText="1" shrinkToFit="1"/>
    </xf>
    <xf numFmtId="176" fontId="14" fillId="0" borderId="11" xfId="1" applyNumberFormat="1" applyFont="1" applyBorder="1" applyAlignment="1">
      <alignment horizontal="center" vertical="center" shrinkToFit="1"/>
    </xf>
    <xf numFmtId="176" fontId="14" fillId="0" borderId="12" xfId="1" applyNumberFormat="1" applyFont="1" applyBorder="1" applyAlignment="1">
      <alignment horizontal="center" vertical="center" shrinkToFit="1"/>
    </xf>
    <xf numFmtId="0" fontId="12" fillId="0" borderId="4" xfId="0" applyFont="1" applyBorder="1" applyAlignment="1">
      <alignment horizontal="center" vertical="center" shrinkToFit="1"/>
    </xf>
    <xf numFmtId="0" fontId="42" fillId="0" borderId="4" xfId="0" applyFont="1" applyBorder="1" applyAlignment="1">
      <alignment horizontal="center" vertical="center" shrinkToFit="1"/>
    </xf>
    <xf numFmtId="0" fontId="42" fillId="0" borderId="13" xfId="0" applyFont="1" applyBorder="1" applyAlignment="1">
      <alignment horizontal="center" vertical="center" shrinkToFit="1"/>
    </xf>
    <xf numFmtId="0" fontId="42" fillId="0" borderId="0" xfId="0" applyFont="1" applyFill="1" applyBorder="1" applyAlignment="1">
      <alignment horizontal="center" vertical="center" shrinkToFit="1"/>
    </xf>
    <xf numFmtId="0" fontId="42" fillId="0" borderId="9" xfId="0" applyFont="1" applyFill="1" applyBorder="1" applyAlignment="1">
      <alignment horizontal="center" vertical="center" shrinkToFit="1"/>
    </xf>
    <xf numFmtId="0" fontId="42" fillId="3" borderId="7" xfId="0" applyFont="1" applyFill="1" applyBorder="1" applyAlignment="1">
      <alignment horizontal="center" vertical="center" shrinkToFit="1"/>
    </xf>
    <xf numFmtId="0" fontId="42" fillId="3" borderId="14" xfId="0" applyFont="1" applyFill="1" applyBorder="1" applyAlignment="1">
      <alignment horizontal="center" vertical="center" shrinkToFit="1"/>
    </xf>
    <xf numFmtId="0" fontId="42" fillId="3" borderId="13" xfId="0" applyFont="1" applyFill="1" applyBorder="1" applyAlignment="1">
      <alignment horizontal="center" vertical="center" shrinkToFit="1"/>
    </xf>
    <xf numFmtId="0" fontId="12" fillId="0" borderId="16"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4" xfId="0" applyFont="1" applyBorder="1" applyAlignment="1">
      <alignment horizontal="center" vertical="center" shrinkToFit="1"/>
    </xf>
    <xf numFmtId="0" fontId="0" fillId="0" borderId="14" xfId="0" applyBorder="1" applyAlignment="1">
      <alignment horizontal="center" vertical="center" textRotation="255"/>
    </xf>
    <xf numFmtId="0" fontId="0" fillId="0" borderId="16" xfId="0" applyBorder="1" applyAlignment="1">
      <alignment horizontal="center" vertical="center" textRotation="255"/>
    </xf>
    <xf numFmtId="0" fontId="0" fillId="0" borderId="15" xfId="0" applyBorder="1" applyAlignment="1">
      <alignment horizontal="center" vertical="center" textRotation="255"/>
    </xf>
    <xf numFmtId="0" fontId="0" fillId="0" borderId="15" xfId="0" applyBorder="1" applyAlignment="1">
      <alignment horizontal="center" vertical="center" textRotation="255" shrinkToFit="1"/>
    </xf>
    <xf numFmtId="0" fontId="0" fillId="0" borderId="13" xfId="0" applyBorder="1" applyAlignment="1">
      <alignment horizontal="center" vertical="center" textRotation="255" shrinkToFit="1"/>
    </xf>
    <xf numFmtId="181" fontId="14" fillId="6" borderId="19" xfId="1" applyNumberFormat="1" applyFont="1" applyFill="1" applyBorder="1" applyAlignment="1">
      <alignment vertical="center" shrinkToFit="1"/>
    </xf>
    <xf numFmtId="181" fontId="14" fillId="6" borderId="25" xfId="1" applyNumberFormat="1" applyFont="1" applyFill="1" applyBorder="1" applyAlignment="1">
      <alignment vertical="center" shrinkToFit="1"/>
    </xf>
    <xf numFmtId="181" fontId="14" fillId="6" borderId="22" xfId="1" applyNumberFormat="1" applyFont="1" applyFill="1" applyBorder="1" applyAlignment="1">
      <alignment vertical="center" shrinkToFit="1"/>
    </xf>
    <xf numFmtId="0" fontId="14" fillId="0" borderId="14" xfId="0" applyFont="1" applyBorder="1" applyAlignment="1">
      <alignment vertical="center" shrinkToFit="1"/>
    </xf>
    <xf numFmtId="0" fontId="17" fillId="0" borderId="17" xfId="0" applyFont="1" applyBorder="1" applyAlignment="1">
      <alignment horizontal="left" vertical="center" wrapText="1" shrinkToFit="1"/>
    </xf>
    <xf numFmtId="0" fontId="17" fillId="0" borderId="18" xfId="0" applyFont="1" applyBorder="1" applyAlignment="1">
      <alignment horizontal="left" vertical="center" shrinkToFit="1"/>
    </xf>
    <xf numFmtId="0" fontId="17" fillId="0" borderId="20" xfId="0" applyFont="1" applyBorder="1" applyAlignment="1">
      <alignment horizontal="left" vertical="center" shrinkToFit="1"/>
    </xf>
    <xf numFmtId="0" fontId="17" fillId="0" borderId="21" xfId="0" applyFont="1" applyBorder="1" applyAlignment="1">
      <alignment horizontal="left" vertical="center" shrinkToFit="1"/>
    </xf>
    <xf numFmtId="38" fontId="14" fillId="6" borderId="19" xfId="1" applyFont="1" applyFill="1" applyBorder="1" applyAlignment="1">
      <alignment vertical="center" shrinkToFit="1"/>
    </xf>
    <xf numFmtId="38" fontId="14" fillId="6" borderId="22" xfId="1" applyFont="1" applyFill="1" applyBorder="1" applyAlignment="1">
      <alignment vertical="center" shrinkToFit="1"/>
    </xf>
    <xf numFmtId="176" fontId="14" fillId="0" borderId="5" xfId="1" applyNumberFormat="1" applyFont="1" applyBorder="1" applyAlignment="1">
      <alignment horizontal="center" vertical="center" shrinkToFit="1"/>
    </xf>
    <xf numFmtId="176" fontId="14" fillId="0" borderId="6" xfId="1" applyNumberFormat="1" applyFont="1" applyBorder="1" applyAlignment="1">
      <alignment horizontal="center" vertical="center" shrinkToFit="1"/>
    </xf>
    <xf numFmtId="176" fontId="14" fillId="0" borderId="8" xfId="1" applyNumberFormat="1" applyFont="1" applyBorder="1" applyAlignment="1">
      <alignment horizontal="center" vertical="center" shrinkToFit="1"/>
    </xf>
    <xf numFmtId="176" fontId="14" fillId="0" borderId="0" xfId="1" applyNumberFormat="1" applyFont="1" applyBorder="1" applyAlignment="1">
      <alignment horizontal="center" vertical="center" shrinkToFit="1"/>
    </xf>
    <xf numFmtId="176" fontId="14" fillId="0" borderId="10" xfId="1" applyNumberFormat="1" applyFont="1" applyBorder="1" applyAlignment="1">
      <alignment horizontal="center" vertical="center" shrinkToFit="1"/>
    </xf>
    <xf numFmtId="0" fontId="14" fillId="0" borderId="23" xfId="0" applyFont="1" applyBorder="1" applyAlignment="1">
      <alignment horizontal="right" vertical="center" shrinkToFit="1"/>
    </xf>
    <xf numFmtId="0" fontId="14" fillId="0" borderId="24" xfId="0" applyFont="1" applyBorder="1" applyAlignment="1">
      <alignment horizontal="right" vertical="center" shrinkToFit="1"/>
    </xf>
    <xf numFmtId="0" fontId="14" fillId="0" borderId="26" xfId="0" applyFont="1" applyBorder="1" applyAlignment="1">
      <alignment horizontal="right" vertical="center" shrinkToFit="1"/>
    </xf>
    <xf numFmtId="0" fontId="0" fillId="0" borderId="13" xfId="0" applyBorder="1" applyAlignment="1">
      <alignment horizontal="center" vertical="center" textRotation="255"/>
    </xf>
    <xf numFmtId="176" fontId="14" fillId="0" borderId="2" xfId="1" applyNumberFormat="1" applyFont="1" applyBorder="1" applyAlignment="1">
      <alignment horizontal="center" vertical="center" shrinkToFit="1"/>
    </xf>
    <xf numFmtId="176" fontId="14" fillId="0" borderId="3" xfId="1" applyNumberFormat="1" applyFont="1" applyBorder="1" applyAlignment="1">
      <alignment horizontal="center" vertical="center" shrinkToFit="1"/>
    </xf>
    <xf numFmtId="176" fontId="14" fillId="0" borderId="4" xfId="1" applyNumberFormat="1" applyFont="1" applyBorder="1" applyAlignment="1">
      <alignment horizontal="center" vertical="center" shrinkToFit="1"/>
    </xf>
    <xf numFmtId="0" fontId="10" fillId="0" borderId="13" xfId="0" applyFont="1" applyBorder="1" applyAlignment="1">
      <alignment horizontal="center" vertical="center" wrapText="1" shrinkToFit="1"/>
    </xf>
    <xf numFmtId="0" fontId="10" fillId="0" borderId="13" xfId="0" applyFont="1" applyBorder="1" applyAlignment="1">
      <alignment horizontal="center" vertical="center" shrinkToFit="1"/>
    </xf>
    <xf numFmtId="0" fontId="24" fillId="0" borderId="14"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10" fillId="0" borderId="14" xfId="0" applyFont="1" applyBorder="1" applyAlignment="1">
      <alignment horizontal="center" vertical="center" shrinkToFit="1"/>
    </xf>
    <xf numFmtId="0" fontId="13" fillId="0" borderId="14" xfId="0" applyFont="1" applyBorder="1" applyAlignment="1">
      <alignment horizontal="center" vertical="center" wrapText="1" shrinkToFit="1"/>
    </xf>
    <xf numFmtId="0" fontId="13" fillId="0" borderId="15" xfId="0" applyFont="1" applyBorder="1" applyAlignment="1">
      <alignment horizontal="center" vertical="center" wrapText="1" shrinkToFi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7" fillId="0" borderId="0" xfId="0" applyFont="1" applyAlignment="1">
      <alignment horizontal="center" vertical="center"/>
    </xf>
    <xf numFmtId="0" fontId="16" fillId="4" borderId="11" xfId="0" applyFon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0" xfId="0" applyFont="1" applyBorder="1" applyAlignment="1">
      <alignment vertical="center" wrapText="1"/>
    </xf>
    <xf numFmtId="0" fontId="10" fillId="0" borderId="9" xfId="0" applyFont="1" applyBorder="1" applyAlignment="1">
      <alignment vertical="center" wrapText="1"/>
    </xf>
    <xf numFmtId="0" fontId="0" fillId="0" borderId="6"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0" xfId="0" applyBorder="1">
      <alignment vertical="center"/>
    </xf>
    <xf numFmtId="0" fontId="50" fillId="0" borderId="80" xfId="0" applyFont="1" applyBorder="1">
      <alignment vertical="center"/>
    </xf>
    <xf numFmtId="0" fontId="50" fillId="0" borderId="81" xfId="0" applyFont="1" applyBorder="1" applyAlignment="1">
      <alignment horizontal="center" vertical="center" wrapText="1"/>
    </xf>
    <xf numFmtId="0" fontId="50" fillId="0" borderId="82" xfId="0" applyFont="1" applyBorder="1" applyAlignment="1">
      <alignment horizontal="center" vertical="center" wrapText="1"/>
    </xf>
    <xf numFmtId="0" fontId="50" fillId="0" borderId="83" xfId="0" applyFont="1" applyBorder="1" applyAlignment="1">
      <alignment horizontal="center" vertical="center" wrapText="1"/>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14" xfId="0" applyBorder="1" applyAlignment="1">
      <alignment horizontal="center" vertical="center" textRotation="255" shrinkToFit="1"/>
    </xf>
    <xf numFmtId="0" fontId="56" fillId="0" borderId="13" xfId="0" applyFont="1" applyFill="1" applyBorder="1" applyAlignment="1">
      <alignment horizontal="center" vertical="center" shrinkToFit="1"/>
    </xf>
    <xf numFmtId="0" fontId="39" fillId="3" borderId="13" xfId="0" applyFont="1" applyFill="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13</xdr:row>
          <xdr:rowOff>31750</xdr:rowOff>
        </xdr:from>
        <xdr:to>
          <xdr:col>1</xdr:col>
          <xdr:colOff>381000</xdr:colOff>
          <xdr:row>13</xdr:row>
          <xdr:rowOff>228600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14</xdr:row>
          <xdr:rowOff>31750</xdr:rowOff>
        </xdr:from>
        <xdr:to>
          <xdr:col>1</xdr:col>
          <xdr:colOff>381000</xdr:colOff>
          <xdr:row>14</xdr:row>
          <xdr:rowOff>228600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15</xdr:row>
          <xdr:rowOff>31750</xdr:rowOff>
        </xdr:from>
        <xdr:to>
          <xdr:col>1</xdr:col>
          <xdr:colOff>381000</xdr:colOff>
          <xdr:row>15</xdr:row>
          <xdr:rowOff>228600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16</xdr:row>
          <xdr:rowOff>31750</xdr:rowOff>
        </xdr:from>
        <xdr:to>
          <xdr:col>1</xdr:col>
          <xdr:colOff>381000</xdr:colOff>
          <xdr:row>16</xdr:row>
          <xdr:rowOff>228600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xdr:row>
          <xdr:rowOff>31750</xdr:rowOff>
        </xdr:from>
        <xdr:to>
          <xdr:col>2</xdr:col>
          <xdr:colOff>381000</xdr:colOff>
          <xdr:row>20</xdr:row>
          <xdr:rowOff>260350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21</xdr:row>
          <xdr:rowOff>31750</xdr:rowOff>
        </xdr:from>
        <xdr:to>
          <xdr:col>2</xdr:col>
          <xdr:colOff>381000</xdr:colOff>
          <xdr:row>21</xdr:row>
          <xdr:rowOff>260350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107950</xdr:colOff>
          <xdr:row>8</xdr:row>
          <xdr:rowOff>0</xdr:rowOff>
        </xdr:from>
        <xdr:to>
          <xdr:col>5</xdr:col>
          <xdr:colOff>409575</xdr:colOff>
          <xdr:row>8</xdr:row>
          <xdr:rowOff>228600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xdr:row>
          <xdr:rowOff>0</xdr:rowOff>
        </xdr:from>
        <xdr:to>
          <xdr:col>8</xdr:col>
          <xdr:colOff>504825</xdr:colOff>
          <xdr:row>8</xdr:row>
          <xdr:rowOff>238125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xdr:row>
          <xdr:rowOff>0</xdr:rowOff>
        </xdr:from>
        <xdr:to>
          <xdr:col>10</xdr:col>
          <xdr:colOff>428625</xdr:colOff>
          <xdr:row>8</xdr:row>
          <xdr:rowOff>228600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7</xdr:row>
          <xdr:rowOff>12700</xdr:rowOff>
        </xdr:from>
        <xdr:to>
          <xdr:col>5</xdr:col>
          <xdr:colOff>409575</xdr:colOff>
          <xdr:row>7</xdr:row>
          <xdr:rowOff>238125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xdr:row>
          <xdr:rowOff>0</xdr:rowOff>
        </xdr:from>
        <xdr:to>
          <xdr:col>5</xdr:col>
          <xdr:colOff>352425</xdr:colOff>
          <xdr:row>5</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xdr:row>
          <xdr:rowOff>0</xdr:rowOff>
        </xdr:from>
        <xdr:to>
          <xdr:col>5</xdr:col>
          <xdr:colOff>352425</xdr:colOff>
          <xdr:row>6</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xdr:row>
          <xdr:rowOff>0</xdr:rowOff>
        </xdr:from>
        <xdr:to>
          <xdr:col>5</xdr:col>
          <xdr:colOff>352425</xdr:colOff>
          <xdr:row>7</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463550</xdr:colOff>
          <xdr:row>4</xdr:row>
          <xdr:rowOff>0</xdr:rowOff>
        </xdr:from>
        <xdr:to>
          <xdr:col>6</xdr:col>
          <xdr:colOff>695325</xdr:colOff>
          <xdr:row>5</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xdr:row>
          <xdr:rowOff>6350</xdr:rowOff>
        </xdr:from>
        <xdr:to>
          <xdr:col>8</xdr:col>
          <xdr:colOff>161925</xdr:colOff>
          <xdr:row>5</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463550</xdr:colOff>
          <xdr:row>5</xdr:row>
          <xdr:rowOff>19050</xdr:rowOff>
        </xdr:from>
        <xdr:to>
          <xdr:col>6</xdr:col>
          <xdr:colOff>714375</xdr:colOff>
          <xdr:row>6</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5</xdr:row>
          <xdr:rowOff>12700</xdr:rowOff>
        </xdr:from>
        <xdr:to>
          <xdr:col>8</xdr:col>
          <xdr:colOff>114300</xdr:colOff>
          <xdr:row>6</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971550</xdr:colOff>
          <xdr:row>4</xdr:row>
          <xdr:rowOff>0</xdr:rowOff>
        </xdr:from>
        <xdr:to>
          <xdr:col>10</xdr:col>
          <xdr:colOff>219075</xdr:colOff>
          <xdr:row>4</xdr:row>
          <xdr:rowOff>209550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965200</xdr:colOff>
          <xdr:row>5</xdr:row>
          <xdr:rowOff>19050</xdr:rowOff>
        </xdr:from>
        <xdr:to>
          <xdr:col>10</xdr:col>
          <xdr:colOff>257175</xdr:colOff>
          <xdr:row>6</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7</xdr:row>
          <xdr:rowOff>19050</xdr:rowOff>
        </xdr:from>
        <xdr:to>
          <xdr:col>8</xdr:col>
          <xdr:colOff>504825</xdr:colOff>
          <xdr:row>7</xdr:row>
          <xdr:rowOff>238125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107950</xdr:colOff>
          <xdr:row>8</xdr:row>
          <xdr:rowOff>0</xdr:rowOff>
        </xdr:from>
        <xdr:to>
          <xdr:col>5</xdr:col>
          <xdr:colOff>412750</xdr:colOff>
          <xdr:row>8</xdr:row>
          <xdr:rowOff>228600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xdr:row>
          <xdr:rowOff>0</xdr:rowOff>
        </xdr:from>
        <xdr:to>
          <xdr:col>8</xdr:col>
          <xdr:colOff>508000</xdr:colOff>
          <xdr:row>8</xdr:row>
          <xdr:rowOff>241300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xdr:row>
          <xdr:rowOff>0</xdr:rowOff>
        </xdr:from>
        <xdr:to>
          <xdr:col>10</xdr:col>
          <xdr:colOff>431800</xdr:colOff>
          <xdr:row>8</xdr:row>
          <xdr:rowOff>228600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7</xdr:row>
          <xdr:rowOff>12700</xdr:rowOff>
        </xdr:from>
        <xdr:to>
          <xdr:col>5</xdr:col>
          <xdr:colOff>412750</xdr:colOff>
          <xdr:row>7</xdr:row>
          <xdr:rowOff>241300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xdr:row>
          <xdr:rowOff>0</xdr:rowOff>
        </xdr:from>
        <xdr:to>
          <xdr:col>5</xdr:col>
          <xdr:colOff>355600</xdr:colOff>
          <xdr:row>5</xdr:row>
          <xdr:rowOff>12700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xdr:row>
          <xdr:rowOff>0</xdr:rowOff>
        </xdr:from>
        <xdr:to>
          <xdr:col>5</xdr:col>
          <xdr:colOff>355600</xdr:colOff>
          <xdr:row>6</xdr:row>
          <xdr:rowOff>12700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xdr:row>
          <xdr:rowOff>0</xdr:rowOff>
        </xdr:from>
        <xdr:to>
          <xdr:col>5</xdr:col>
          <xdr:colOff>355600</xdr:colOff>
          <xdr:row>7</xdr:row>
          <xdr:rowOff>12700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463550</xdr:colOff>
          <xdr:row>4</xdr:row>
          <xdr:rowOff>0</xdr:rowOff>
        </xdr:from>
        <xdr:to>
          <xdr:col>6</xdr:col>
          <xdr:colOff>698500</xdr:colOff>
          <xdr:row>5</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xdr:row>
          <xdr:rowOff>6350</xdr:rowOff>
        </xdr:from>
        <xdr:to>
          <xdr:col>8</xdr:col>
          <xdr:colOff>165100</xdr:colOff>
          <xdr:row>5</xdr:row>
          <xdr:rowOff>12700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463550</xdr:colOff>
          <xdr:row>5</xdr:row>
          <xdr:rowOff>19050</xdr:rowOff>
        </xdr:from>
        <xdr:to>
          <xdr:col>6</xdr:col>
          <xdr:colOff>717550</xdr:colOff>
          <xdr:row>6</xdr:row>
          <xdr:rowOff>19050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5</xdr:row>
          <xdr:rowOff>12700</xdr:rowOff>
        </xdr:from>
        <xdr:to>
          <xdr:col>8</xdr:col>
          <xdr:colOff>114300</xdr:colOff>
          <xdr:row>6</xdr:row>
          <xdr:rowOff>12700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971550</xdr:colOff>
          <xdr:row>4</xdr:row>
          <xdr:rowOff>0</xdr:rowOff>
        </xdr:from>
        <xdr:to>
          <xdr:col>10</xdr:col>
          <xdr:colOff>222250</xdr:colOff>
          <xdr:row>4</xdr:row>
          <xdr:rowOff>209550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965200</xdr:colOff>
          <xdr:row>5</xdr:row>
          <xdr:rowOff>19050</xdr:rowOff>
        </xdr:from>
        <xdr:to>
          <xdr:col>10</xdr:col>
          <xdr:colOff>260350</xdr:colOff>
          <xdr:row>6</xdr:row>
          <xdr:rowOff>12700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7</xdr:row>
          <xdr:rowOff>19050</xdr:rowOff>
        </xdr:from>
        <xdr:to>
          <xdr:col>8</xdr:col>
          <xdr:colOff>508000</xdr:colOff>
          <xdr:row>7</xdr:row>
          <xdr:rowOff>241300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drawing" Target="../drawings/drawing2.xml"/><Relationship Id="rId16"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4.v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3.xml"/><Relationship Id="rId16" Type="http://schemas.openxmlformats.org/officeDocument/2006/relationships/ctrlProp" Target="../ctrlProps/ctrlProp33.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B73B3-FB66-4492-8F41-DA6D286535BA}">
  <sheetPr>
    <tabColor rgb="FFFFFF00"/>
    <pageSetUpPr fitToPage="1"/>
  </sheetPr>
  <dimension ref="A1:V47"/>
  <sheetViews>
    <sheetView tabSelected="1" zoomScale="80" zoomScaleNormal="80" zoomScaleSheetLayoutView="80" zoomScalePageLayoutView="55" workbookViewId="0">
      <selection activeCell="L4" sqref="L4:O4"/>
    </sheetView>
  </sheetViews>
  <sheetFormatPr defaultColWidth="9" defaultRowHeight="12"/>
  <cols>
    <col min="1" max="1" width="18.7265625" style="3" customWidth="1"/>
    <col min="2" max="2" width="7.08984375" style="3" customWidth="1"/>
    <col min="3" max="3" width="6.7265625" style="3" customWidth="1"/>
    <col min="4" max="4" width="8.81640625" style="3" customWidth="1"/>
    <col min="5" max="5" width="7.81640625" style="3" customWidth="1"/>
    <col min="6" max="6" width="4.6328125" style="3" customWidth="1"/>
    <col min="7" max="7" width="7.6328125" style="3" customWidth="1"/>
    <col min="8" max="8" width="6.6328125" style="3" customWidth="1"/>
    <col min="9" max="9" width="4.6328125" style="3" customWidth="1"/>
    <col min="10" max="10" width="8.26953125" style="3" customWidth="1"/>
    <col min="11" max="11" width="6.6328125" style="3" customWidth="1"/>
    <col min="12" max="12" width="4.6328125" style="3" customWidth="1"/>
    <col min="13" max="13" width="8.453125" style="3" customWidth="1"/>
    <col min="14" max="14" width="6.6328125" style="3" customWidth="1"/>
    <col min="15" max="15" width="4.6328125" style="3" customWidth="1"/>
    <col min="16" max="16384" width="9" style="3"/>
  </cols>
  <sheetData>
    <row r="1" spans="1:22">
      <c r="A1" s="1" t="s">
        <v>184</v>
      </c>
      <c r="B1" s="78"/>
      <c r="C1" s="78"/>
      <c r="D1" s="78"/>
      <c r="E1" s="78"/>
      <c r="F1" s="78"/>
      <c r="G1" s="78"/>
      <c r="H1" s="78"/>
      <c r="I1" s="78"/>
      <c r="J1" s="78"/>
      <c r="K1" s="78"/>
      <c r="L1" s="78"/>
      <c r="M1" s="78"/>
      <c r="N1" s="78"/>
      <c r="O1" s="78"/>
    </row>
    <row r="2" spans="1:22" s="105" customFormat="1" ht="16.5">
      <c r="A2" s="270" t="s">
        <v>185</v>
      </c>
      <c r="B2" s="270"/>
      <c r="C2" s="270"/>
      <c r="D2" s="270"/>
      <c r="E2" s="270"/>
      <c r="F2" s="270"/>
      <c r="G2" s="270"/>
      <c r="H2" s="270"/>
      <c r="I2" s="270"/>
      <c r="J2" s="270"/>
      <c r="K2" s="270"/>
      <c r="L2" s="270"/>
      <c r="M2" s="270"/>
      <c r="N2" s="270"/>
      <c r="O2" s="270"/>
    </row>
    <row r="3" spans="1:22" ht="4.5" customHeight="1">
      <c r="A3" s="1"/>
      <c r="B3" s="78"/>
      <c r="C3" s="78"/>
      <c r="D3" s="78"/>
      <c r="E3" s="78"/>
      <c r="F3" s="78"/>
      <c r="G3" s="78"/>
      <c r="H3" s="78"/>
      <c r="I3" s="78"/>
      <c r="J3" s="78"/>
      <c r="K3" s="78"/>
      <c r="L3" s="78"/>
      <c r="M3" s="78"/>
      <c r="N3" s="78"/>
      <c r="O3" s="78"/>
    </row>
    <row r="4" spans="1:22" ht="20.25" customHeight="1">
      <c r="A4" s="1"/>
      <c r="B4" s="78"/>
      <c r="C4" s="78"/>
      <c r="D4" s="78"/>
      <c r="E4" s="78"/>
      <c r="F4" s="78"/>
      <c r="G4" s="78"/>
      <c r="H4" s="78"/>
      <c r="I4" s="78"/>
      <c r="J4" s="78"/>
      <c r="K4" s="78"/>
      <c r="L4" s="271" t="s">
        <v>7</v>
      </c>
      <c r="M4" s="271"/>
      <c r="N4" s="271"/>
      <c r="O4" s="271"/>
    </row>
    <row r="5" spans="1:22" ht="14">
      <c r="A5" s="106" t="s">
        <v>0</v>
      </c>
      <c r="B5" s="78"/>
      <c r="C5" s="78"/>
      <c r="D5" s="78"/>
      <c r="E5" s="78"/>
      <c r="F5" s="78"/>
      <c r="G5" s="78"/>
      <c r="H5" s="78"/>
      <c r="I5" s="78"/>
      <c r="J5" s="78"/>
      <c r="K5" s="78"/>
      <c r="L5" s="78"/>
      <c r="M5" s="78"/>
      <c r="N5" s="78"/>
      <c r="O5" s="78"/>
    </row>
    <row r="6" spans="1:22" ht="4.5" customHeight="1">
      <c r="A6" s="1"/>
      <c r="B6" s="78"/>
      <c r="C6" s="78"/>
      <c r="D6" s="78"/>
      <c r="E6" s="78"/>
      <c r="F6" s="78"/>
      <c r="G6" s="78"/>
      <c r="H6" s="78"/>
      <c r="I6" s="78"/>
      <c r="J6" s="78"/>
      <c r="K6" s="78"/>
      <c r="L6" s="78"/>
      <c r="M6" s="78"/>
      <c r="N6" s="78"/>
      <c r="O6" s="78"/>
    </row>
    <row r="7" spans="1:22" ht="29.25" customHeight="1">
      <c r="A7" s="1"/>
      <c r="B7" s="78"/>
      <c r="C7" s="78"/>
      <c r="D7" s="272" t="s">
        <v>9</v>
      </c>
      <c r="E7" s="272"/>
      <c r="F7" s="273" t="s">
        <v>8</v>
      </c>
      <c r="G7" s="273"/>
      <c r="H7" s="274"/>
      <c r="I7" s="274"/>
      <c r="J7" s="274"/>
      <c r="K7" s="274"/>
      <c r="L7" s="274"/>
      <c r="M7" s="274"/>
      <c r="N7" s="274"/>
      <c r="O7" s="274"/>
    </row>
    <row r="8" spans="1:22" ht="29.25" customHeight="1">
      <c r="A8" s="1"/>
      <c r="B8" s="78"/>
      <c r="C8" s="78"/>
      <c r="D8" s="47"/>
      <c r="E8" s="47"/>
      <c r="F8" s="278" t="s">
        <v>79</v>
      </c>
      <c r="G8" s="278"/>
      <c r="H8" s="279"/>
      <c r="I8" s="279"/>
      <c r="J8" s="279"/>
      <c r="K8" s="279"/>
      <c r="L8" s="279"/>
      <c r="M8" s="279"/>
      <c r="N8" s="279"/>
      <c r="O8" s="107" t="s">
        <v>144</v>
      </c>
    </row>
    <row r="9" spans="1:22" ht="6.75" customHeight="1">
      <c r="A9" s="2"/>
      <c r="B9" s="2"/>
      <c r="C9" s="2"/>
      <c r="D9" s="2"/>
      <c r="E9" s="2"/>
      <c r="F9" s="2"/>
      <c r="G9" s="2"/>
      <c r="H9" s="2"/>
      <c r="I9" s="2"/>
      <c r="J9" s="2"/>
      <c r="K9" s="2"/>
      <c r="L9" s="2"/>
      <c r="M9" s="2"/>
      <c r="N9" s="2"/>
      <c r="O9" s="2"/>
    </row>
    <row r="10" spans="1:22" ht="27.75" customHeight="1">
      <c r="A10" s="2"/>
      <c r="B10" s="2"/>
      <c r="C10" s="2"/>
      <c r="D10" s="2"/>
      <c r="E10" s="2"/>
      <c r="F10" s="2"/>
      <c r="G10" s="2"/>
      <c r="H10" s="280" t="s">
        <v>186</v>
      </c>
      <c r="I10" s="280"/>
      <c r="J10" s="280"/>
      <c r="K10" s="280"/>
      <c r="L10" s="280"/>
      <c r="M10" s="280"/>
      <c r="N10" s="280"/>
      <c r="O10" s="280"/>
    </row>
    <row r="11" spans="1:22" ht="4.5" customHeight="1">
      <c r="A11" s="1"/>
      <c r="B11" s="78"/>
      <c r="C11" s="78"/>
      <c r="D11" s="78"/>
      <c r="E11" s="78"/>
      <c r="F11" s="78"/>
      <c r="G11" s="78"/>
      <c r="H11" s="78"/>
      <c r="I11" s="78"/>
      <c r="J11" s="78"/>
      <c r="K11" s="78"/>
      <c r="L11" s="78"/>
      <c r="M11" s="78"/>
      <c r="N11" s="78"/>
      <c r="O11" s="78"/>
    </row>
    <row r="12" spans="1:22">
      <c r="A12" s="1" t="s">
        <v>187</v>
      </c>
      <c r="B12" s="78"/>
      <c r="C12" s="78"/>
      <c r="D12" s="78"/>
      <c r="E12" s="78"/>
      <c r="F12" s="78"/>
      <c r="G12" s="78"/>
      <c r="H12" s="78"/>
      <c r="I12" s="78"/>
      <c r="J12" s="78"/>
      <c r="K12" s="78"/>
      <c r="L12" s="78"/>
      <c r="M12" s="78"/>
      <c r="N12" s="78"/>
      <c r="O12" s="78"/>
    </row>
    <row r="13" spans="1:22" ht="30" customHeight="1">
      <c r="A13" s="108" t="s">
        <v>1</v>
      </c>
      <c r="B13" s="281"/>
      <c r="C13" s="282"/>
      <c r="D13" s="282"/>
      <c r="E13" s="282"/>
      <c r="F13" s="282"/>
      <c r="G13" s="282"/>
      <c r="H13" s="282"/>
      <c r="I13" s="282"/>
      <c r="J13" s="282"/>
      <c r="K13" s="282"/>
      <c r="L13" s="282"/>
      <c r="M13" s="282"/>
      <c r="N13" s="282"/>
      <c r="O13" s="283"/>
      <c r="Q13" s="170"/>
      <c r="R13" s="275" t="s">
        <v>214</v>
      </c>
      <c r="S13" s="276"/>
      <c r="T13" s="276"/>
      <c r="U13" s="276"/>
      <c r="V13" s="276"/>
    </row>
    <row r="14" spans="1:22" ht="30" customHeight="1">
      <c r="A14" s="198" t="s">
        <v>2</v>
      </c>
      <c r="B14" s="134"/>
      <c r="C14" s="264" t="s">
        <v>118</v>
      </c>
      <c r="D14" s="264"/>
      <c r="E14" s="264"/>
      <c r="F14" s="264"/>
      <c r="G14" s="264"/>
      <c r="H14" s="264"/>
      <c r="I14" s="264"/>
      <c r="J14" s="264"/>
      <c r="K14" s="264"/>
      <c r="L14" s="264"/>
      <c r="M14" s="264"/>
      <c r="N14" s="264"/>
      <c r="O14" s="265"/>
      <c r="P14" s="109"/>
      <c r="Q14" s="171"/>
      <c r="R14" s="275" t="s">
        <v>215</v>
      </c>
      <c r="S14" s="276"/>
      <c r="T14" s="276"/>
      <c r="U14" s="276"/>
      <c r="V14" s="276"/>
    </row>
    <row r="15" spans="1:22" ht="30" customHeight="1">
      <c r="A15" s="206"/>
      <c r="B15" s="58"/>
      <c r="C15" s="266" t="s">
        <v>119</v>
      </c>
      <c r="D15" s="266"/>
      <c r="E15" s="266"/>
      <c r="F15" s="266"/>
      <c r="G15" s="266"/>
      <c r="H15" s="266"/>
      <c r="I15" s="266"/>
      <c r="J15" s="266"/>
      <c r="K15" s="266"/>
      <c r="L15" s="266"/>
      <c r="M15" s="266"/>
      <c r="N15" s="266"/>
      <c r="O15" s="267"/>
      <c r="P15" s="109"/>
      <c r="Q15" s="172"/>
      <c r="R15" s="277" t="s">
        <v>216</v>
      </c>
      <c r="S15" s="277"/>
      <c r="T15" s="277"/>
      <c r="U15" s="277"/>
      <c r="V15" s="277"/>
    </row>
    <row r="16" spans="1:22" ht="30" customHeight="1">
      <c r="A16" s="206"/>
      <c r="B16" s="58"/>
      <c r="C16" s="266" t="s">
        <v>120</v>
      </c>
      <c r="D16" s="266"/>
      <c r="E16" s="266"/>
      <c r="F16" s="266"/>
      <c r="G16" s="266"/>
      <c r="H16" s="266"/>
      <c r="I16" s="266"/>
      <c r="J16" s="266"/>
      <c r="K16" s="266"/>
      <c r="L16" s="266"/>
      <c r="M16" s="266"/>
      <c r="N16" s="266"/>
      <c r="O16" s="267"/>
      <c r="P16" s="109"/>
      <c r="Q16" s="173"/>
      <c r="R16" s="277"/>
      <c r="S16" s="277"/>
      <c r="T16" s="277"/>
      <c r="U16" s="277"/>
      <c r="V16" s="277"/>
    </row>
    <row r="17" spans="1:17" ht="30" customHeight="1">
      <c r="A17" s="199"/>
      <c r="B17" s="135"/>
      <c r="C17" s="268" t="s">
        <v>121</v>
      </c>
      <c r="D17" s="268"/>
      <c r="E17" s="268"/>
      <c r="F17" s="268"/>
      <c r="G17" s="268"/>
      <c r="H17" s="268"/>
      <c r="I17" s="268"/>
      <c r="J17" s="268"/>
      <c r="K17" s="268"/>
      <c r="L17" s="268"/>
      <c r="M17" s="268"/>
      <c r="N17" s="268"/>
      <c r="O17" s="269"/>
      <c r="P17" s="109"/>
      <c r="Q17" s="110"/>
    </row>
    <row r="18" spans="1:17" ht="30" customHeight="1">
      <c r="A18" s="83" t="s">
        <v>3</v>
      </c>
      <c r="B18" s="136"/>
      <c r="C18" s="247" t="s">
        <v>122</v>
      </c>
      <c r="D18" s="247"/>
      <c r="E18" s="137"/>
      <c r="F18" s="247" t="s">
        <v>123</v>
      </c>
      <c r="G18" s="247"/>
      <c r="H18" s="51"/>
      <c r="I18" s="51"/>
      <c r="J18" s="51"/>
      <c r="K18" s="51"/>
      <c r="L18" s="51"/>
      <c r="M18" s="51"/>
      <c r="N18" s="51"/>
      <c r="O18" s="111"/>
    </row>
    <row r="19" spans="1:17" ht="30" customHeight="1">
      <c r="A19" s="112" t="s">
        <v>188</v>
      </c>
      <c r="B19" s="219" t="s">
        <v>189</v>
      </c>
      <c r="C19" s="220"/>
      <c r="D19" s="220"/>
      <c r="E19" s="220"/>
      <c r="F19" s="220"/>
      <c r="G19" s="220"/>
      <c r="H19" s="248" t="str">
        <f>IF('（基準年度）内訳書 '!J52="","",'（基準年度）内訳書 '!J52)</f>
        <v/>
      </c>
      <c r="I19" s="249"/>
      <c r="J19" s="249"/>
      <c r="K19" s="249"/>
      <c r="L19" s="249"/>
      <c r="M19" s="249"/>
      <c r="N19" s="239" t="s">
        <v>190</v>
      </c>
      <c r="O19" s="240"/>
    </row>
    <row r="20" spans="1:17" ht="30" customHeight="1">
      <c r="A20" s="235" t="s">
        <v>191</v>
      </c>
      <c r="B20" s="207" t="s">
        <v>192</v>
      </c>
      <c r="C20" s="208"/>
      <c r="D20" s="208"/>
      <c r="E20" s="208"/>
      <c r="F20" s="208"/>
      <c r="G20" s="208"/>
      <c r="H20" s="250" t="str">
        <f>IF('（目標年度）内訳書'!J52="","",'（目標年度）内訳書'!J52)</f>
        <v/>
      </c>
      <c r="I20" s="251"/>
      <c r="J20" s="251"/>
      <c r="K20" s="251"/>
      <c r="L20" s="251"/>
      <c r="M20" s="251"/>
      <c r="N20" s="215" t="s">
        <v>190</v>
      </c>
      <c r="O20" s="216"/>
    </row>
    <row r="21" spans="1:17" ht="30" customHeight="1">
      <c r="A21" s="236"/>
      <c r="B21" s="252" t="s">
        <v>193</v>
      </c>
      <c r="C21" s="138"/>
      <c r="D21" s="239" t="s">
        <v>194</v>
      </c>
      <c r="E21" s="239"/>
      <c r="F21" s="239"/>
      <c r="G21" s="239"/>
      <c r="H21" s="255" t="str">
        <f>IF(H19="","",(H19-H20)/H19*100)</f>
        <v/>
      </c>
      <c r="I21" s="256"/>
      <c r="J21" s="256"/>
      <c r="K21" s="256"/>
      <c r="L21" s="256"/>
      <c r="M21" s="256"/>
      <c r="N21" s="256"/>
      <c r="O21" s="113" t="s">
        <v>140</v>
      </c>
    </row>
    <row r="22" spans="1:17" ht="30" customHeight="1">
      <c r="A22" s="236"/>
      <c r="B22" s="253"/>
      <c r="C22" s="58"/>
      <c r="D22" s="215" t="s">
        <v>195</v>
      </c>
      <c r="E22" s="215"/>
      <c r="F22" s="215"/>
      <c r="G22" s="215"/>
      <c r="H22" s="257"/>
      <c r="I22" s="258"/>
      <c r="J22" s="258"/>
      <c r="K22" s="258"/>
      <c r="L22" s="258"/>
      <c r="M22" s="258"/>
      <c r="N22" s="258"/>
      <c r="O22" s="114" t="s">
        <v>140</v>
      </c>
    </row>
    <row r="23" spans="1:17" ht="68.25" customHeight="1">
      <c r="A23" s="237"/>
      <c r="B23" s="254"/>
      <c r="C23" s="115"/>
      <c r="D23" s="259" t="s">
        <v>196</v>
      </c>
      <c r="E23" s="260"/>
      <c r="F23" s="260"/>
      <c r="G23" s="260"/>
      <c r="H23" s="261"/>
      <c r="I23" s="262"/>
      <c r="J23" s="262"/>
      <c r="K23" s="262"/>
      <c r="L23" s="262"/>
      <c r="M23" s="262"/>
      <c r="N23" s="262"/>
      <c r="O23" s="263"/>
    </row>
    <row r="24" spans="1:17" ht="50" customHeight="1">
      <c r="A24" s="116" t="s">
        <v>197</v>
      </c>
      <c r="B24" s="224"/>
      <c r="C24" s="225"/>
      <c r="D24" s="225"/>
      <c r="E24" s="225"/>
      <c r="F24" s="225"/>
      <c r="G24" s="225"/>
      <c r="H24" s="225"/>
      <c r="I24" s="225"/>
      <c r="J24" s="225"/>
      <c r="K24" s="225"/>
      <c r="L24" s="225"/>
      <c r="M24" s="225"/>
      <c r="N24" s="225"/>
      <c r="O24" s="226"/>
    </row>
    <row r="25" spans="1:17" ht="50" customHeight="1">
      <c r="A25" s="116" t="s">
        <v>198</v>
      </c>
      <c r="B25" s="224"/>
      <c r="C25" s="225"/>
      <c r="D25" s="225"/>
      <c r="E25" s="225"/>
      <c r="F25" s="225"/>
      <c r="G25" s="225"/>
      <c r="H25" s="225"/>
      <c r="I25" s="225"/>
      <c r="J25" s="225"/>
      <c r="K25" s="225"/>
      <c r="L25" s="225"/>
      <c r="M25" s="225"/>
      <c r="N25" s="225"/>
      <c r="O25" s="226"/>
    </row>
    <row r="26" spans="1:17" ht="30" customHeight="1">
      <c r="A26" s="235" t="s">
        <v>199</v>
      </c>
      <c r="B26" s="228" t="s">
        <v>200</v>
      </c>
      <c r="C26" s="229"/>
      <c r="D26" s="207" t="s">
        <v>126</v>
      </c>
      <c r="E26" s="208"/>
      <c r="F26" s="208"/>
      <c r="G26" s="208"/>
      <c r="H26" s="208"/>
      <c r="I26" s="227"/>
      <c r="J26" s="207" t="s">
        <v>127</v>
      </c>
      <c r="K26" s="208"/>
      <c r="L26" s="208"/>
      <c r="M26" s="208"/>
      <c r="N26" s="208"/>
      <c r="O26" s="227"/>
    </row>
    <row r="27" spans="1:17" ht="30" customHeight="1">
      <c r="A27" s="236"/>
      <c r="B27" s="219"/>
      <c r="C27" s="221"/>
      <c r="D27" s="238" t="s">
        <v>128</v>
      </c>
      <c r="E27" s="239"/>
      <c r="F27" s="240"/>
      <c r="G27" s="238" t="s">
        <v>4</v>
      </c>
      <c r="H27" s="239"/>
      <c r="I27" s="240"/>
      <c r="J27" s="238" t="s">
        <v>128</v>
      </c>
      <c r="K27" s="239"/>
      <c r="L27" s="240"/>
      <c r="M27" s="207" t="s">
        <v>4</v>
      </c>
      <c r="N27" s="208"/>
      <c r="O27" s="227"/>
    </row>
    <row r="28" spans="1:17" ht="30" customHeight="1">
      <c r="A28" s="236"/>
      <c r="B28" s="207" t="s">
        <v>5</v>
      </c>
      <c r="C28" s="227"/>
      <c r="D28" s="59" t="s">
        <v>129</v>
      </c>
      <c r="E28" s="192"/>
      <c r="F28" s="117" t="s">
        <v>130</v>
      </c>
      <c r="G28" s="118" t="s">
        <v>131</v>
      </c>
      <c r="H28" s="192"/>
      <c r="I28" s="119" t="s">
        <v>11</v>
      </c>
      <c r="J28" s="59" t="s">
        <v>129</v>
      </c>
      <c r="K28" s="192"/>
      <c r="L28" s="117" t="s">
        <v>130</v>
      </c>
      <c r="M28" s="120" t="s">
        <v>131</v>
      </c>
      <c r="N28" s="197"/>
      <c r="O28" s="121" t="s">
        <v>11</v>
      </c>
    </row>
    <row r="29" spans="1:17" ht="30" customHeight="1">
      <c r="A29" s="236"/>
      <c r="B29" s="228" t="s">
        <v>201</v>
      </c>
      <c r="C29" s="229"/>
      <c r="D29" s="59" t="s">
        <v>132</v>
      </c>
      <c r="E29" s="192"/>
      <c r="F29" s="117" t="s">
        <v>133</v>
      </c>
      <c r="G29" s="118" t="s">
        <v>134</v>
      </c>
      <c r="H29" s="192"/>
      <c r="I29" s="122" t="s">
        <v>11</v>
      </c>
      <c r="J29" s="123" t="s">
        <v>132</v>
      </c>
      <c r="K29" s="192"/>
      <c r="L29" s="117" t="s">
        <v>133</v>
      </c>
      <c r="M29" s="120" t="s">
        <v>134</v>
      </c>
      <c r="N29" s="197"/>
      <c r="O29" s="121" t="s">
        <v>11</v>
      </c>
    </row>
    <row r="30" spans="1:17" ht="30" customHeight="1">
      <c r="A30" s="236"/>
      <c r="B30" s="230"/>
      <c r="C30" s="231"/>
      <c r="D30" s="124" t="s">
        <v>135</v>
      </c>
      <c r="E30" s="193"/>
      <c r="F30" s="125" t="s">
        <v>136</v>
      </c>
      <c r="G30" s="118" t="s">
        <v>134</v>
      </c>
      <c r="H30" s="192"/>
      <c r="I30" s="122" t="s">
        <v>11</v>
      </c>
      <c r="J30" s="123" t="s">
        <v>135</v>
      </c>
      <c r="K30" s="192"/>
      <c r="L30" s="117" t="s">
        <v>136</v>
      </c>
      <c r="M30" s="120" t="s">
        <v>134</v>
      </c>
      <c r="N30" s="197"/>
      <c r="O30" s="121" t="s">
        <v>11</v>
      </c>
    </row>
    <row r="31" spans="1:17" ht="30" customHeight="1">
      <c r="A31" s="236"/>
      <c r="B31" s="219"/>
      <c r="C31" s="221"/>
      <c r="D31" s="124" t="s">
        <v>137</v>
      </c>
      <c r="E31" s="194"/>
      <c r="F31" s="126" t="s">
        <v>138</v>
      </c>
      <c r="G31" s="118" t="s">
        <v>134</v>
      </c>
      <c r="H31" s="192"/>
      <c r="I31" s="119" t="s">
        <v>11</v>
      </c>
      <c r="J31" s="59" t="s">
        <v>137</v>
      </c>
      <c r="K31" s="196"/>
      <c r="L31" s="127" t="s">
        <v>138</v>
      </c>
      <c r="M31" s="120" t="s">
        <v>134</v>
      </c>
      <c r="N31" s="197"/>
      <c r="O31" s="121" t="s">
        <v>11</v>
      </c>
    </row>
    <row r="32" spans="1:17" ht="30" customHeight="1">
      <c r="A32" s="236"/>
      <c r="B32" s="207" t="s">
        <v>139</v>
      </c>
      <c r="C32" s="208"/>
      <c r="D32" s="232" t="s">
        <v>202</v>
      </c>
      <c r="E32" s="233"/>
      <c r="F32" s="234"/>
      <c r="G32" s="128" t="s">
        <v>134</v>
      </c>
      <c r="H32" s="195"/>
      <c r="I32" s="129" t="s">
        <v>11</v>
      </c>
      <c r="J32" s="232" t="s">
        <v>202</v>
      </c>
      <c r="K32" s="233"/>
      <c r="L32" s="234"/>
      <c r="M32" s="120" t="s">
        <v>134</v>
      </c>
      <c r="N32" s="197"/>
      <c r="O32" s="121" t="s">
        <v>11</v>
      </c>
    </row>
    <row r="33" spans="1:15" ht="30" customHeight="1">
      <c r="A33" s="237"/>
      <c r="B33" s="207" t="s">
        <v>203</v>
      </c>
      <c r="C33" s="227"/>
      <c r="D33" s="241">
        <f>SUM(H28:H32)</f>
        <v>0</v>
      </c>
      <c r="E33" s="242"/>
      <c r="F33" s="242"/>
      <c r="G33" s="243"/>
      <c r="H33" s="243"/>
      <c r="I33" s="52" t="s">
        <v>11</v>
      </c>
      <c r="J33" s="244">
        <f>SUM(N28:N32)</f>
        <v>0</v>
      </c>
      <c r="K33" s="245"/>
      <c r="L33" s="245"/>
      <c r="M33" s="246"/>
      <c r="N33" s="246"/>
      <c r="O33" s="130" t="s">
        <v>11</v>
      </c>
    </row>
    <row r="34" spans="1:15" ht="30" customHeight="1">
      <c r="A34" s="198" t="s">
        <v>10</v>
      </c>
      <c r="B34" s="207" t="s">
        <v>124</v>
      </c>
      <c r="C34" s="208"/>
      <c r="D34" s="208"/>
      <c r="E34" s="208"/>
      <c r="F34" s="208"/>
      <c r="G34" s="208"/>
      <c r="H34" s="208"/>
      <c r="I34" s="209"/>
      <c r="J34" s="210" t="s">
        <v>204</v>
      </c>
      <c r="K34" s="211"/>
      <c r="L34" s="211"/>
      <c r="M34" s="211"/>
      <c r="N34" s="211"/>
      <c r="O34" s="212"/>
    </row>
    <row r="35" spans="1:15" ht="30" customHeight="1">
      <c r="A35" s="206"/>
      <c r="B35" s="213" t="str">
        <f>IF(H19="","",H19-D33)</f>
        <v/>
      </c>
      <c r="C35" s="214"/>
      <c r="D35" s="214"/>
      <c r="E35" s="214"/>
      <c r="F35" s="214"/>
      <c r="G35" s="214"/>
      <c r="H35" s="215" t="s">
        <v>190</v>
      </c>
      <c r="I35" s="216"/>
      <c r="J35" s="217" t="str">
        <f>IF(H20="","",H20-J33)</f>
        <v/>
      </c>
      <c r="K35" s="218"/>
      <c r="L35" s="218"/>
      <c r="M35" s="218"/>
      <c r="N35" s="215" t="s">
        <v>190</v>
      </c>
      <c r="O35" s="216"/>
    </row>
    <row r="36" spans="1:15" ht="30" customHeight="1">
      <c r="A36" s="199"/>
      <c r="B36" s="219" t="s">
        <v>125</v>
      </c>
      <c r="C36" s="220"/>
      <c r="D36" s="220"/>
      <c r="E36" s="220"/>
      <c r="F36" s="220"/>
      <c r="G36" s="220"/>
      <c r="H36" s="220"/>
      <c r="I36" s="221"/>
      <c r="J36" s="222" t="str">
        <f>IF(B35="","",(B35-J35)/B35*100)</f>
        <v/>
      </c>
      <c r="K36" s="223"/>
      <c r="L36" s="223"/>
      <c r="M36" s="223"/>
      <c r="N36" s="223"/>
      <c r="O36" s="131" t="s">
        <v>140</v>
      </c>
    </row>
    <row r="37" spans="1:15" ht="30" customHeight="1">
      <c r="A37" s="198" t="s">
        <v>6</v>
      </c>
      <c r="B37" s="200"/>
      <c r="C37" s="201"/>
      <c r="D37" s="201"/>
      <c r="E37" s="201"/>
      <c r="F37" s="201"/>
      <c r="G37" s="201"/>
      <c r="H37" s="201"/>
      <c r="I37" s="201"/>
      <c r="J37" s="201"/>
      <c r="K37" s="201"/>
      <c r="L37" s="201"/>
      <c r="M37" s="201"/>
      <c r="N37" s="201"/>
      <c r="O37" s="202"/>
    </row>
    <row r="38" spans="1:15" ht="30" customHeight="1">
      <c r="A38" s="199"/>
      <c r="B38" s="203"/>
      <c r="C38" s="204"/>
      <c r="D38" s="204"/>
      <c r="E38" s="204"/>
      <c r="F38" s="204"/>
      <c r="G38" s="204"/>
      <c r="H38" s="204"/>
      <c r="I38" s="204"/>
      <c r="J38" s="204"/>
      <c r="K38" s="204"/>
      <c r="L38" s="204"/>
      <c r="M38" s="204"/>
      <c r="N38" s="204"/>
      <c r="O38" s="205"/>
    </row>
    <row r="39" spans="1:15" ht="4.5" customHeight="1">
      <c r="A39" s="132"/>
      <c r="B39" s="32"/>
      <c r="C39" s="32"/>
      <c r="D39" s="32"/>
      <c r="E39" s="32"/>
      <c r="F39" s="32"/>
      <c r="G39" s="32"/>
      <c r="H39" s="32"/>
      <c r="I39" s="32"/>
      <c r="J39" s="32"/>
      <c r="K39" s="32"/>
      <c r="L39" s="32"/>
      <c r="M39" s="32"/>
      <c r="N39" s="32"/>
      <c r="O39" s="32"/>
    </row>
    <row r="40" spans="1:15" s="34" customFormat="1" ht="20.25" customHeight="1">
      <c r="A40" s="133"/>
      <c r="B40" s="133"/>
      <c r="C40" s="133"/>
      <c r="D40" s="133"/>
      <c r="E40" s="133"/>
      <c r="F40" s="133"/>
      <c r="G40" s="133"/>
      <c r="H40" s="133"/>
      <c r="I40" s="133"/>
      <c r="J40" s="133"/>
      <c r="K40" s="133"/>
      <c r="L40" s="133"/>
      <c r="M40" s="133"/>
      <c r="N40" s="133"/>
      <c r="O40" s="133"/>
    </row>
    <row r="41" spans="1:15" s="34" customFormat="1" ht="13.5" customHeight="1">
      <c r="A41" s="133"/>
      <c r="B41" s="133"/>
      <c r="C41" s="133"/>
      <c r="D41" s="133"/>
      <c r="E41" s="133"/>
      <c r="F41" s="133"/>
      <c r="G41" s="133"/>
      <c r="H41" s="133"/>
      <c r="I41" s="133"/>
      <c r="J41" s="133"/>
      <c r="K41" s="133"/>
      <c r="L41" s="133"/>
      <c r="M41" s="133"/>
      <c r="N41" s="133"/>
      <c r="O41" s="133"/>
    </row>
    <row r="42" spans="1:15" s="34" customFormat="1" ht="13.5" customHeight="1"/>
    <row r="43" spans="1:15" s="34" customFormat="1" ht="13.5" customHeight="1"/>
    <row r="44" spans="1:15" s="34" customFormat="1" ht="13.5" customHeight="1"/>
    <row r="45" spans="1:15" ht="13.5" customHeight="1"/>
    <row r="46" spans="1:15" ht="13.5" customHeight="1"/>
    <row r="47" spans="1:15" ht="13.5" customHeight="1"/>
  </sheetData>
  <mergeCells count="62">
    <mergeCell ref="R13:V13"/>
    <mergeCell ref="R14:V14"/>
    <mergeCell ref="R15:V16"/>
    <mergeCell ref="F8:G8"/>
    <mergeCell ref="H8:N8"/>
    <mergeCell ref="H10:O10"/>
    <mergeCell ref="B13:O13"/>
    <mergeCell ref="A2:O2"/>
    <mergeCell ref="L4:O4"/>
    <mergeCell ref="D7:E7"/>
    <mergeCell ref="F7:G7"/>
    <mergeCell ref="H7:O7"/>
    <mergeCell ref="A14:A17"/>
    <mergeCell ref="C14:O14"/>
    <mergeCell ref="C15:O15"/>
    <mergeCell ref="C16:O16"/>
    <mergeCell ref="C17:O17"/>
    <mergeCell ref="A20:A23"/>
    <mergeCell ref="B20:G20"/>
    <mergeCell ref="H20:M20"/>
    <mergeCell ref="N20:O20"/>
    <mergeCell ref="B21:B23"/>
    <mergeCell ref="D21:G21"/>
    <mergeCell ref="H21:N21"/>
    <mergeCell ref="D22:G22"/>
    <mergeCell ref="H22:N22"/>
    <mergeCell ref="D23:G23"/>
    <mergeCell ref="H23:O23"/>
    <mergeCell ref="C18:D18"/>
    <mergeCell ref="F18:G18"/>
    <mergeCell ref="B19:G19"/>
    <mergeCell ref="H19:M19"/>
    <mergeCell ref="N19:O19"/>
    <mergeCell ref="A26:A33"/>
    <mergeCell ref="B26:C27"/>
    <mergeCell ref="D26:I26"/>
    <mergeCell ref="J26:O26"/>
    <mergeCell ref="D27:F27"/>
    <mergeCell ref="G27:I27"/>
    <mergeCell ref="J27:L27"/>
    <mergeCell ref="M27:O27"/>
    <mergeCell ref="B33:C33"/>
    <mergeCell ref="D33:H33"/>
    <mergeCell ref="J33:N33"/>
    <mergeCell ref="B24:O24"/>
    <mergeCell ref="B25:O25"/>
    <mergeCell ref="B28:C28"/>
    <mergeCell ref="B29:C31"/>
    <mergeCell ref="B32:C32"/>
    <mergeCell ref="D32:F32"/>
    <mergeCell ref="J32:L32"/>
    <mergeCell ref="A37:A38"/>
    <mergeCell ref="B37:O38"/>
    <mergeCell ref="A34:A36"/>
    <mergeCell ref="B34:I34"/>
    <mergeCell ref="J34:O34"/>
    <mergeCell ref="B35:G35"/>
    <mergeCell ref="H35:I35"/>
    <mergeCell ref="J35:M35"/>
    <mergeCell ref="N35:O35"/>
    <mergeCell ref="B36:I36"/>
    <mergeCell ref="J36:N36"/>
  </mergeCells>
  <phoneticPr fontId="1"/>
  <printOptions horizontalCentered="1"/>
  <pageMargins left="0.70866141732283472" right="0.70866141732283472" top="0.7480314960629921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171450</xdr:colOff>
                    <xdr:row>13</xdr:row>
                    <xdr:rowOff>31750</xdr:rowOff>
                  </from>
                  <to>
                    <xdr:col>1</xdr:col>
                    <xdr:colOff>381000</xdr:colOff>
                    <xdr:row>13</xdr:row>
                    <xdr:rowOff>228600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171450</xdr:colOff>
                    <xdr:row>14</xdr:row>
                    <xdr:rowOff>31750</xdr:rowOff>
                  </from>
                  <to>
                    <xdr:col>1</xdr:col>
                    <xdr:colOff>381000</xdr:colOff>
                    <xdr:row>14</xdr:row>
                    <xdr:rowOff>228600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171450</xdr:colOff>
                    <xdr:row>15</xdr:row>
                    <xdr:rowOff>31750</xdr:rowOff>
                  </from>
                  <to>
                    <xdr:col>1</xdr:col>
                    <xdr:colOff>381000</xdr:colOff>
                    <xdr:row>15</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171450</xdr:colOff>
                    <xdr:row>16</xdr:row>
                    <xdr:rowOff>31750</xdr:rowOff>
                  </from>
                  <to>
                    <xdr:col>1</xdr:col>
                    <xdr:colOff>381000</xdr:colOff>
                    <xdr:row>16</xdr:row>
                    <xdr:rowOff>228600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xdr:col>
                    <xdr:colOff>171450</xdr:colOff>
                    <xdr:row>20</xdr:row>
                    <xdr:rowOff>31750</xdr:rowOff>
                  </from>
                  <to>
                    <xdr:col>2</xdr:col>
                    <xdr:colOff>381000</xdr:colOff>
                    <xdr:row>20</xdr:row>
                    <xdr:rowOff>260350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xdr:col>
                    <xdr:colOff>171450</xdr:colOff>
                    <xdr:row>21</xdr:row>
                    <xdr:rowOff>31750</xdr:rowOff>
                  </from>
                  <to>
                    <xdr:col>2</xdr:col>
                    <xdr:colOff>381000</xdr:colOff>
                    <xdr:row>21</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2C882-4502-4ED4-9835-00ACCD837D78}">
  <sheetPr>
    <tabColor rgb="FF00B0F0"/>
  </sheetPr>
  <dimension ref="B1:T74"/>
  <sheetViews>
    <sheetView zoomScale="80" zoomScaleNormal="80" zoomScaleSheetLayoutView="80" workbookViewId="0">
      <selection activeCell="F3" sqref="F3:L3"/>
    </sheetView>
  </sheetViews>
  <sheetFormatPr defaultColWidth="9" defaultRowHeight="11"/>
  <cols>
    <col min="1" max="1" width="0.7265625" style="34" customWidth="1"/>
    <col min="2" max="4" width="4.90625" style="34" customWidth="1"/>
    <col min="5" max="5" width="2.54296875" style="34" customWidth="1"/>
    <col min="6" max="6" width="9.08984375" style="34" customWidth="1"/>
    <col min="7" max="7" width="14.6328125" style="34" customWidth="1"/>
    <col min="8" max="8" width="9" style="34"/>
    <col min="9" max="9" width="14.08984375" style="34" customWidth="1"/>
    <col min="10" max="10" width="14.6328125" style="34" customWidth="1"/>
    <col min="11" max="12" width="14.08984375" style="34" customWidth="1"/>
    <col min="13" max="16384" width="9" style="34"/>
  </cols>
  <sheetData>
    <row r="1" spans="2:20" ht="12">
      <c r="B1" s="340" t="s">
        <v>12</v>
      </c>
      <c r="C1" s="340"/>
      <c r="D1" s="340"/>
      <c r="E1" s="340"/>
      <c r="F1" s="340"/>
      <c r="G1" s="340"/>
      <c r="H1" s="340"/>
      <c r="I1" s="340"/>
      <c r="J1" s="340"/>
      <c r="K1" s="340"/>
      <c r="L1" s="340"/>
    </row>
    <row r="2" spans="2:20" ht="17" thickBot="1">
      <c r="B2" s="341" t="s">
        <v>63</v>
      </c>
      <c r="C2" s="341"/>
      <c r="D2" s="341"/>
      <c r="E2" s="341"/>
      <c r="F2" s="341"/>
      <c r="G2" s="341"/>
      <c r="H2" s="341"/>
      <c r="I2" s="341"/>
      <c r="J2" s="341"/>
      <c r="K2" s="341"/>
      <c r="L2" s="341"/>
    </row>
    <row r="3" spans="2:20" ht="17" customHeight="1">
      <c r="B3" s="342" t="s">
        <v>50</v>
      </c>
      <c r="C3" s="343"/>
      <c r="D3" s="343"/>
      <c r="E3" s="344"/>
      <c r="F3" s="345"/>
      <c r="G3" s="345"/>
      <c r="H3" s="345"/>
      <c r="I3" s="345"/>
      <c r="J3" s="345"/>
      <c r="K3" s="345"/>
      <c r="L3" s="346"/>
      <c r="N3" s="170"/>
      <c r="O3" s="337" t="s">
        <v>214</v>
      </c>
      <c r="P3" s="338"/>
      <c r="Q3" s="338"/>
      <c r="R3" s="338"/>
      <c r="S3" s="338"/>
      <c r="T3" s="338"/>
    </row>
    <row r="4" spans="2:20" ht="17" customHeight="1">
      <c r="B4" s="347" t="s">
        <v>51</v>
      </c>
      <c r="C4" s="348"/>
      <c r="D4" s="348"/>
      <c r="E4" s="349"/>
      <c r="F4" s="350"/>
      <c r="G4" s="350"/>
      <c r="H4" s="350"/>
      <c r="I4" s="350"/>
      <c r="J4" s="350"/>
      <c r="K4" s="350"/>
      <c r="L4" s="351"/>
      <c r="N4" s="171"/>
      <c r="O4" s="337" t="s">
        <v>215</v>
      </c>
      <c r="P4" s="338"/>
      <c r="Q4" s="338"/>
      <c r="R4" s="338"/>
      <c r="S4" s="338"/>
      <c r="T4" s="338"/>
    </row>
    <row r="5" spans="2:20" ht="17.25" customHeight="1">
      <c r="B5" s="347" t="s">
        <v>52</v>
      </c>
      <c r="C5" s="348"/>
      <c r="D5" s="348"/>
      <c r="E5" s="349"/>
      <c r="F5" s="352" t="s">
        <v>106</v>
      </c>
      <c r="G5" s="352"/>
      <c r="H5" s="352"/>
      <c r="I5" s="352"/>
      <c r="J5" s="352"/>
      <c r="K5" s="352"/>
      <c r="L5" s="353"/>
      <c r="N5" s="172"/>
      <c r="O5" s="339" t="s">
        <v>216</v>
      </c>
      <c r="P5" s="339"/>
      <c r="Q5" s="339"/>
      <c r="R5" s="339"/>
      <c r="S5" s="339"/>
      <c r="T5" s="105"/>
    </row>
    <row r="6" spans="2:20" ht="17.25" customHeight="1">
      <c r="B6" s="347"/>
      <c r="C6" s="348"/>
      <c r="D6" s="348"/>
      <c r="E6" s="349"/>
      <c r="F6" s="352" t="s">
        <v>107</v>
      </c>
      <c r="G6" s="352"/>
      <c r="H6" s="352"/>
      <c r="I6" s="352"/>
      <c r="J6" s="352"/>
      <c r="K6" s="352"/>
      <c r="L6" s="353"/>
      <c r="N6" s="173"/>
      <c r="O6" s="339"/>
      <c r="P6" s="339"/>
      <c r="Q6" s="339"/>
      <c r="R6" s="339"/>
      <c r="S6" s="339"/>
      <c r="T6" s="105"/>
    </row>
    <row r="7" spans="2:20" ht="17.25" customHeight="1">
      <c r="B7" s="347"/>
      <c r="C7" s="348"/>
      <c r="D7" s="348"/>
      <c r="E7" s="349"/>
      <c r="F7" s="352" t="s">
        <v>108</v>
      </c>
      <c r="G7" s="352"/>
      <c r="H7" s="352"/>
      <c r="I7" s="352"/>
      <c r="J7" s="352"/>
      <c r="K7" s="352"/>
      <c r="L7" s="353"/>
      <c r="N7" s="174"/>
      <c r="O7" s="337" t="s">
        <v>217</v>
      </c>
      <c r="P7" s="338"/>
      <c r="Q7" s="338"/>
      <c r="R7" s="338"/>
      <c r="S7" s="338"/>
      <c r="T7" s="338"/>
    </row>
    <row r="8" spans="2:20" ht="19.5" customHeight="1">
      <c r="B8" s="318" t="s">
        <v>76</v>
      </c>
      <c r="C8" s="319"/>
      <c r="D8" s="319"/>
      <c r="E8" s="320"/>
      <c r="F8" s="321" t="s">
        <v>155</v>
      </c>
      <c r="G8" s="322"/>
      <c r="H8" s="322"/>
      <c r="I8" s="322"/>
      <c r="J8" s="322"/>
      <c r="K8" s="322"/>
      <c r="L8" s="323"/>
    </row>
    <row r="9" spans="2:20" ht="19.5" customHeight="1">
      <c r="B9" s="318" t="s">
        <v>77</v>
      </c>
      <c r="C9" s="319"/>
      <c r="D9" s="319"/>
      <c r="E9" s="320"/>
      <c r="F9" s="322" t="s">
        <v>141</v>
      </c>
      <c r="G9" s="322"/>
      <c r="H9" s="322"/>
      <c r="I9" s="332" t="s">
        <v>104</v>
      </c>
      <c r="J9" s="332"/>
      <c r="K9" s="322" t="s">
        <v>105</v>
      </c>
      <c r="L9" s="323"/>
      <c r="M9" s="44"/>
    </row>
    <row r="10" spans="2:20" ht="16.5" customHeight="1">
      <c r="B10" s="324" t="s">
        <v>46</v>
      </c>
      <c r="C10" s="326" t="s">
        <v>64</v>
      </c>
      <c r="D10" s="315"/>
      <c r="E10" s="315"/>
      <c r="F10" s="315"/>
      <c r="G10" s="316"/>
      <c r="H10" s="328" t="s">
        <v>65</v>
      </c>
      <c r="I10" s="329" t="s">
        <v>101</v>
      </c>
      <c r="J10" s="330"/>
      <c r="K10" s="317" t="s">
        <v>78</v>
      </c>
      <c r="L10" s="331"/>
    </row>
    <row r="11" spans="2:20" ht="16.5" customHeight="1">
      <c r="B11" s="324"/>
      <c r="C11" s="327"/>
      <c r="D11" s="285"/>
      <c r="E11" s="285"/>
      <c r="F11" s="285"/>
      <c r="G11" s="286"/>
      <c r="H11" s="328"/>
      <c r="I11" s="81" t="s">
        <v>66</v>
      </c>
      <c r="J11" s="41" t="s">
        <v>53</v>
      </c>
      <c r="K11" s="79" t="s">
        <v>67</v>
      </c>
      <c r="L11" s="45" t="s">
        <v>53</v>
      </c>
    </row>
    <row r="12" spans="2:20" ht="19" customHeight="1">
      <c r="B12" s="325"/>
      <c r="C12" s="303" t="s">
        <v>146</v>
      </c>
      <c r="D12" s="290" t="s">
        <v>96</v>
      </c>
      <c r="E12" s="290"/>
      <c r="F12" s="290"/>
      <c r="G12" s="290"/>
      <c r="H12" s="140" t="s">
        <v>54</v>
      </c>
      <c r="I12" s="175" t="str">
        <f>IF('（目標年度）計算書'!G19="","",'（目標年度）計算書'!G19)</f>
        <v/>
      </c>
      <c r="J12" s="176" t="str">
        <f>IF(I12="","",'（目標年度）計算書'!I19)</f>
        <v/>
      </c>
      <c r="K12" s="53"/>
      <c r="L12" s="56"/>
    </row>
    <row r="13" spans="2:20" ht="19" customHeight="1">
      <c r="B13" s="325"/>
      <c r="C13" s="303"/>
      <c r="D13" s="291" t="s">
        <v>97</v>
      </c>
      <c r="E13" s="291"/>
      <c r="F13" s="291"/>
      <c r="G13" s="291"/>
      <c r="H13" s="140" t="s">
        <v>54</v>
      </c>
      <c r="I13" s="175" t="str">
        <f>IF('（目標年度）計算書'!G20="","",'（目標年度）計算書'!G20)</f>
        <v/>
      </c>
      <c r="J13" s="176" t="str">
        <f>IF(I13="","",'（目標年度）計算書'!I20)</f>
        <v/>
      </c>
      <c r="K13" s="53"/>
      <c r="L13" s="56"/>
    </row>
    <row r="14" spans="2:20" ht="19" customHeight="1">
      <c r="B14" s="325"/>
      <c r="C14" s="303"/>
      <c r="D14" s="290" t="s">
        <v>145</v>
      </c>
      <c r="E14" s="290"/>
      <c r="F14" s="290"/>
      <c r="G14" s="290"/>
      <c r="H14" s="140" t="s">
        <v>54</v>
      </c>
      <c r="I14" s="175" t="str">
        <f>IF('（目標年度）計算書'!G21="","",'（目標年度）計算書'!G21)</f>
        <v/>
      </c>
      <c r="J14" s="176" t="str">
        <f>IF(I14="","",'（目標年度）計算書'!I21)</f>
        <v/>
      </c>
      <c r="K14" s="53"/>
      <c r="L14" s="56"/>
    </row>
    <row r="15" spans="2:20" ht="19" customHeight="1">
      <c r="B15" s="325"/>
      <c r="C15" s="303"/>
      <c r="D15" s="290" t="s">
        <v>95</v>
      </c>
      <c r="E15" s="290"/>
      <c r="F15" s="290"/>
      <c r="G15" s="290"/>
      <c r="H15" s="140" t="s">
        <v>54</v>
      </c>
      <c r="I15" s="175" t="str">
        <f>IF('（目標年度）計算書'!G22="","",'（目標年度）計算書'!G22)</f>
        <v/>
      </c>
      <c r="J15" s="176" t="str">
        <f>IF(I15="","",'（目標年度）計算書'!I22)</f>
        <v/>
      </c>
      <c r="K15" s="53"/>
      <c r="L15" s="56"/>
    </row>
    <row r="16" spans="2:20" ht="19" customHeight="1">
      <c r="B16" s="325"/>
      <c r="C16" s="303"/>
      <c r="D16" s="290" t="s">
        <v>94</v>
      </c>
      <c r="E16" s="290"/>
      <c r="F16" s="290"/>
      <c r="G16" s="290"/>
      <c r="H16" s="140" t="s">
        <v>54</v>
      </c>
      <c r="I16" s="175" t="str">
        <f>IF('（目標年度）計算書'!G23="","",'（目標年度）計算書'!G23)</f>
        <v/>
      </c>
      <c r="J16" s="176" t="str">
        <f>IF(I16="","",'（目標年度）計算書'!I23)</f>
        <v/>
      </c>
      <c r="K16" s="53"/>
      <c r="L16" s="56"/>
    </row>
    <row r="17" spans="2:12" ht="19" customHeight="1">
      <c r="B17" s="325"/>
      <c r="C17" s="303"/>
      <c r="D17" s="290" t="s">
        <v>93</v>
      </c>
      <c r="E17" s="290"/>
      <c r="F17" s="290"/>
      <c r="G17" s="290"/>
      <c r="H17" s="140" t="s">
        <v>54</v>
      </c>
      <c r="I17" s="175" t="str">
        <f>IF('（目標年度）計算書'!G24="","",'（目標年度）計算書'!G24)</f>
        <v/>
      </c>
      <c r="J17" s="176" t="str">
        <f>IF(I17="","",'（目標年度）計算書'!I24)</f>
        <v/>
      </c>
      <c r="K17" s="53"/>
      <c r="L17" s="56"/>
    </row>
    <row r="18" spans="2:12" ht="19" customHeight="1">
      <c r="B18" s="325"/>
      <c r="C18" s="303"/>
      <c r="D18" s="290" t="s">
        <v>92</v>
      </c>
      <c r="E18" s="290"/>
      <c r="F18" s="290"/>
      <c r="G18" s="290"/>
      <c r="H18" s="140" t="s">
        <v>54</v>
      </c>
      <c r="I18" s="175" t="str">
        <f>IF('（目標年度）計算書'!G25="","",'（目標年度）計算書'!G25)</f>
        <v/>
      </c>
      <c r="J18" s="176" t="str">
        <f>IF(I18="","",'（目標年度）計算書'!I25)</f>
        <v/>
      </c>
      <c r="K18" s="53"/>
      <c r="L18" s="56"/>
    </row>
    <row r="19" spans="2:12" ht="19" customHeight="1">
      <c r="B19" s="325"/>
      <c r="C19" s="303"/>
      <c r="D19" s="290" t="s">
        <v>91</v>
      </c>
      <c r="E19" s="290"/>
      <c r="F19" s="290"/>
      <c r="G19" s="290"/>
      <c r="H19" s="140" t="s">
        <v>54</v>
      </c>
      <c r="I19" s="175" t="str">
        <f>IF('（目標年度）計算書'!G26="","",'（目標年度）計算書'!G26)</f>
        <v/>
      </c>
      <c r="J19" s="176" t="str">
        <f>IF(I19="","",'（目標年度）計算書'!I26)</f>
        <v/>
      </c>
      <c r="K19" s="53"/>
      <c r="L19" s="56"/>
    </row>
    <row r="20" spans="2:12" ht="19" customHeight="1">
      <c r="B20" s="325"/>
      <c r="C20" s="303"/>
      <c r="D20" s="290" t="s">
        <v>90</v>
      </c>
      <c r="E20" s="290"/>
      <c r="F20" s="290"/>
      <c r="G20" s="290"/>
      <c r="H20" s="140" t="s">
        <v>55</v>
      </c>
      <c r="I20" s="175" t="str">
        <f>IF('（目標年度）計算書'!G27="","",'（目標年度）計算書'!G27)</f>
        <v/>
      </c>
      <c r="J20" s="176" t="str">
        <f>IF(I20="","",'（目標年度）計算書'!I27)</f>
        <v/>
      </c>
      <c r="K20" s="53"/>
      <c r="L20" s="56"/>
    </row>
    <row r="21" spans="2:12" ht="19" customHeight="1">
      <c r="B21" s="325"/>
      <c r="C21" s="303"/>
      <c r="D21" s="290" t="s">
        <v>89</v>
      </c>
      <c r="E21" s="290"/>
      <c r="F21" s="290"/>
      <c r="G21" s="290"/>
      <c r="H21" s="140" t="s">
        <v>55</v>
      </c>
      <c r="I21" s="175" t="str">
        <f>IF('（目標年度）計算書'!G28="","",'（目標年度）計算書'!G28)</f>
        <v/>
      </c>
      <c r="J21" s="176" t="str">
        <f>IF(I21="","",'（目標年度）計算書'!I28)</f>
        <v/>
      </c>
      <c r="K21" s="53"/>
      <c r="L21" s="56"/>
    </row>
    <row r="22" spans="2:12" ht="19" customHeight="1">
      <c r="B22" s="325"/>
      <c r="C22" s="303"/>
      <c r="D22" s="284" t="s">
        <v>100</v>
      </c>
      <c r="E22" s="285"/>
      <c r="F22" s="286"/>
      <c r="G22" s="145" t="s">
        <v>98</v>
      </c>
      <c r="H22" s="79" t="s">
        <v>58</v>
      </c>
      <c r="I22" s="175" t="str">
        <f>IF('（目標年度）計算書'!G29="","",'（目標年度）計算書'!G29)</f>
        <v/>
      </c>
      <c r="J22" s="176" t="str">
        <f>IF(I22="","",'（目標年度）計算書'!I29)</f>
        <v/>
      </c>
      <c r="K22" s="53"/>
      <c r="L22" s="56"/>
    </row>
    <row r="23" spans="2:12" ht="19" customHeight="1">
      <c r="B23" s="325"/>
      <c r="C23" s="303"/>
      <c r="D23" s="287"/>
      <c r="E23" s="288"/>
      <c r="F23" s="289"/>
      <c r="G23" s="144" t="s">
        <v>99</v>
      </c>
      <c r="H23" s="79"/>
      <c r="I23" s="175" t="str">
        <f>IF('（目標年度）計算書'!G30="","",'（目標年度）計算書'!G30)</f>
        <v/>
      </c>
      <c r="J23" s="176" t="str">
        <f>IF(I23="","",'（目標年度）計算書'!I30)</f>
        <v/>
      </c>
      <c r="K23" s="53"/>
      <c r="L23" s="56"/>
    </row>
    <row r="24" spans="2:12" ht="19" customHeight="1">
      <c r="B24" s="325"/>
      <c r="C24" s="303" t="s">
        <v>152</v>
      </c>
      <c r="D24" s="290" t="s">
        <v>147</v>
      </c>
      <c r="E24" s="290"/>
      <c r="F24" s="290"/>
      <c r="G24" s="290"/>
      <c r="H24" s="140" t="s">
        <v>55</v>
      </c>
      <c r="I24" s="175" t="str">
        <f>IF('（目標年度）計算書'!G32="","",'（目標年度）計算書'!G32)</f>
        <v/>
      </c>
      <c r="J24" s="176" t="str">
        <f>IF(I24="","",'（目標年度）計算書'!I32)</f>
        <v/>
      </c>
      <c r="K24" s="53"/>
      <c r="L24" s="56"/>
    </row>
    <row r="25" spans="2:12" ht="19" customHeight="1">
      <c r="B25" s="325"/>
      <c r="C25" s="303"/>
      <c r="D25" s="290" t="s">
        <v>148</v>
      </c>
      <c r="E25" s="290"/>
      <c r="F25" s="290"/>
      <c r="G25" s="290"/>
      <c r="H25" s="140" t="s">
        <v>55</v>
      </c>
      <c r="I25" s="175" t="str">
        <f>IF('（目標年度）計算書'!G33="","",'（目標年度）計算書'!G33)</f>
        <v/>
      </c>
      <c r="J25" s="176" t="str">
        <f>IF(I25="","",'（目標年度）計算書'!I33)</f>
        <v/>
      </c>
      <c r="K25" s="53"/>
      <c r="L25" s="56"/>
    </row>
    <row r="26" spans="2:12" ht="19" customHeight="1">
      <c r="B26" s="325"/>
      <c r="C26" s="303"/>
      <c r="D26" s="290" t="s">
        <v>149</v>
      </c>
      <c r="E26" s="290"/>
      <c r="F26" s="290"/>
      <c r="G26" s="290"/>
      <c r="H26" s="140" t="s">
        <v>54</v>
      </c>
      <c r="I26" s="175" t="str">
        <f>IF('（目標年度）計算書'!G34="","",'（目標年度）計算書'!G34)</f>
        <v/>
      </c>
      <c r="J26" s="176" t="str">
        <f>IF(I26="","",'（目標年度）計算書'!I34)</f>
        <v/>
      </c>
      <c r="K26" s="53"/>
      <c r="L26" s="56"/>
    </row>
    <row r="27" spans="2:12" ht="19" customHeight="1">
      <c r="B27" s="325"/>
      <c r="C27" s="303"/>
      <c r="D27" s="290" t="s">
        <v>150</v>
      </c>
      <c r="E27" s="290"/>
      <c r="F27" s="290"/>
      <c r="G27" s="290"/>
      <c r="H27" s="140" t="s">
        <v>55</v>
      </c>
      <c r="I27" s="175" t="str">
        <f>IF('（目標年度）計算書'!G35="","",'（目標年度）計算書'!G35)</f>
        <v/>
      </c>
      <c r="J27" s="176" t="str">
        <f>IF(I27="","",'（目標年度）計算書'!I35)</f>
        <v/>
      </c>
      <c r="K27" s="53"/>
      <c r="L27" s="56"/>
    </row>
    <row r="28" spans="2:12" ht="19" customHeight="1">
      <c r="B28" s="325"/>
      <c r="C28" s="303"/>
      <c r="D28" s="284" t="s">
        <v>151</v>
      </c>
      <c r="E28" s="285"/>
      <c r="F28" s="285"/>
      <c r="G28" s="286"/>
      <c r="H28" s="80" t="s">
        <v>55</v>
      </c>
      <c r="I28" s="175" t="str">
        <f>IF('（目標年度）計算書'!G36="","",'（目標年度）計算書'!G36)</f>
        <v/>
      </c>
      <c r="J28" s="176" t="str">
        <f>IF(I28="","",'（目標年度）計算書'!I36)</f>
        <v/>
      </c>
      <c r="K28" s="53"/>
      <c r="L28" s="56"/>
    </row>
    <row r="29" spans="2:12" ht="19" customHeight="1">
      <c r="B29" s="325"/>
      <c r="C29" s="303"/>
      <c r="D29" s="290" t="s">
        <v>139</v>
      </c>
      <c r="E29" s="290"/>
      <c r="F29" s="290"/>
      <c r="G29" s="141" t="s">
        <v>99</v>
      </c>
      <c r="H29" s="79"/>
      <c r="I29" s="175" t="str">
        <f>IF('（目標年度）計算書'!G37="","",'（目標年度）計算書'!G37)</f>
        <v/>
      </c>
      <c r="J29" s="176" t="str">
        <f>IF(I29="","",'（目標年度）計算書'!I37)</f>
        <v/>
      </c>
      <c r="K29" s="53"/>
      <c r="L29" s="56"/>
    </row>
    <row r="30" spans="2:12" ht="19" customHeight="1">
      <c r="B30" s="325"/>
      <c r="C30" s="303"/>
      <c r="D30" s="290"/>
      <c r="E30" s="290"/>
      <c r="F30" s="290"/>
      <c r="G30" s="141" t="s">
        <v>99</v>
      </c>
      <c r="H30" s="79"/>
      <c r="I30" s="175" t="str">
        <f>IF('（目標年度）計算書'!G38="","",'（目標年度）計算書'!G38)</f>
        <v/>
      </c>
      <c r="J30" s="176" t="str">
        <f>IF(I30="","",'（目標年度）計算書'!I38)</f>
        <v/>
      </c>
      <c r="K30" s="53"/>
      <c r="L30" s="56"/>
    </row>
    <row r="31" spans="2:12" ht="19" customHeight="1">
      <c r="B31" s="325"/>
      <c r="C31" s="314" t="s">
        <v>154</v>
      </c>
      <c r="D31" s="303" t="s">
        <v>206</v>
      </c>
      <c r="E31" s="335" t="s">
        <v>88</v>
      </c>
      <c r="F31" s="336"/>
      <c r="G31" s="311"/>
      <c r="H31" s="79" t="s">
        <v>56</v>
      </c>
      <c r="I31" s="175" t="str">
        <f>IF('（目標年度）計算書'!G40="","",'（目標年度）計算書'!G40)</f>
        <v/>
      </c>
      <c r="J31" s="176" t="str">
        <f>IF(I31="","",'（目標年度）計算書'!I40)</f>
        <v/>
      </c>
      <c r="K31" s="53"/>
      <c r="L31" s="56"/>
    </row>
    <row r="32" spans="2:12" ht="19" customHeight="1">
      <c r="B32" s="325"/>
      <c r="C32" s="333"/>
      <c r="D32" s="303"/>
      <c r="E32" s="62"/>
      <c r="F32" s="317" t="s">
        <v>153</v>
      </c>
      <c r="G32" s="308"/>
      <c r="H32" s="79" t="s">
        <v>56</v>
      </c>
      <c r="I32" s="175" t="str">
        <f>IF('（目標年度）計算書'!G41="","",'（目標年度）計算書'!G41)</f>
        <v/>
      </c>
      <c r="J32" s="176" t="str">
        <f>IF(I32="","",'（目標年度）計算書'!I41)</f>
        <v/>
      </c>
      <c r="K32" s="53"/>
      <c r="L32" s="56"/>
    </row>
    <row r="33" spans="2:12" ht="19" customHeight="1">
      <c r="B33" s="325"/>
      <c r="C33" s="333"/>
      <c r="D33" s="303"/>
      <c r="E33" s="309" t="s">
        <v>87</v>
      </c>
      <c r="F33" s="310"/>
      <c r="G33" s="311"/>
      <c r="H33" s="79" t="s">
        <v>56</v>
      </c>
      <c r="I33" s="175" t="str">
        <f>IF('（目標年度）計算書'!G42="","",'（目標年度）計算書'!G42)</f>
        <v/>
      </c>
      <c r="J33" s="176" t="str">
        <f>IF(I33="","",'（目標年度）計算書'!I42)</f>
        <v/>
      </c>
      <c r="K33" s="53"/>
      <c r="L33" s="56"/>
    </row>
    <row r="34" spans="2:12" ht="19" customHeight="1">
      <c r="B34" s="325"/>
      <c r="C34" s="333"/>
      <c r="D34" s="303"/>
      <c r="E34" s="62"/>
      <c r="F34" s="317" t="s">
        <v>153</v>
      </c>
      <c r="G34" s="308"/>
      <c r="H34" s="79" t="s">
        <v>56</v>
      </c>
      <c r="I34" s="175" t="str">
        <f>IF('（目標年度）計算書'!G43="","",'（目標年度）計算書'!G43)</f>
        <v/>
      </c>
      <c r="J34" s="176" t="str">
        <f>IF(I34="","",'（目標年度）計算書'!I43)</f>
        <v/>
      </c>
      <c r="K34" s="53"/>
      <c r="L34" s="56"/>
    </row>
    <row r="35" spans="2:12" ht="19" customHeight="1">
      <c r="B35" s="325"/>
      <c r="C35" s="333"/>
      <c r="D35" s="303"/>
      <c r="E35" s="309" t="s">
        <v>86</v>
      </c>
      <c r="F35" s="310"/>
      <c r="G35" s="311"/>
      <c r="H35" s="79" t="s">
        <v>56</v>
      </c>
      <c r="I35" s="175" t="str">
        <f>IF('（目標年度）計算書'!G44="","",'（目標年度）計算書'!G44)</f>
        <v/>
      </c>
      <c r="J35" s="176" t="str">
        <f>IF(I35="","",'（目標年度）計算書'!I44)</f>
        <v/>
      </c>
      <c r="K35" s="53"/>
      <c r="L35" s="56"/>
    </row>
    <row r="36" spans="2:12" ht="19" customHeight="1">
      <c r="B36" s="325"/>
      <c r="C36" s="333"/>
      <c r="D36" s="303"/>
      <c r="E36" s="62"/>
      <c r="F36" s="317" t="s">
        <v>153</v>
      </c>
      <c r="G36" s="308"/>
      <c r="H36" s="79" t="s">
        <v>56</v>
      </c>
      <c r="I36" s="175" t="str">
        <f>IF('（目標年度）計算書'!G45="","",'（目標年度）計算書'!G45)</f>
        <v/>
      </c>
      <c r="J36" s="176" t="str">
        <f>IF(I36="","",'（目標年度）計算書'!I45)</f>
        <v/>
      </c>
      <c r="K36" s="53"/>
      <c r="L36" s="56"/>
    </row>
    <row r="37" spans="2:12" ht="19" customHeight="1">
      <c r="B37" s="325"/>
      <c r="C37" s="333"/>
      <c r="D37" s="303"/>
      <c r="E37" s="309" t="s">
        <v>85</v>
      </c>
      <c r="F37" s="310"/>
      <c r="G37" s="311"/>
      <c r="H37" s="79" t="s">
        <v>56</v>
      </c>
      <c r="I37" s="175" t="str">
        <f>IF('（目標年度）計算書'!G46="","",'（目標年度）計算書'!G46)</f>
        <v/>
      </c>
      <c r="J37" s="176" t="str">
        <f>IF(I37="","",'（目標年度）計算書'!I46)</f>
        <v/>
      </c>
      <c r="K37" s="53"/>
      <c r="L37" s="56"/>
    </row>
    <row r="38" spans="2:12" ht="19" customHeight="1">
      <c r="B38" s="325"/>
      <c r="C38" s="333"/>
      <c r="D38" s="303"/>
      <c r="E38" s="62"/>
      <c r="F38" s="317" t="s">
        <v>153</v>
      </c>
      <c r="G38" s="308"/>
      <c r="H38" s="79" t="s">
        <v>56</v>
      </c>
      <c r="I38" s="175" t="str">
        <f>IF('（目標年度）計算書'!G47="","",'（目標年度）計算書'!G47)</f>
        <v/>
      </c>
      <c r="J38" s="176" t="str">
        <f>IF(I38="","",'（目標年度）計算書'!I47)</f>
        <v/>
      </c>
      <c r="K38" s="53"/>
      <c r="L38" s="56"/>
    </row>
    <row r="39" spans="2:12" ht="19" customHeight="1">
      <c r="B39" s="325"/>
      <c r="C39" s="333"/>
      <c r="D39" s="303" t="s">
        <v>207</v>
      </c>
      <c r="E39" s="309" t="s">
        <v>164</v>
      </c>
      <c r="F39" s="310"/>
      <c r="G39" s="311"/>
      <c r="H39" s="79" t="s">
        <v>56</v>
      </c>
      <c r="I39" s="175" t="str">
        <f>IF('（目標年度）計算書'!G48="","",'（目標年度）計算書'!G48)</f>
        <v/>
      </c>
      <c r="J39" s="176" t="str">
        <f>IF(I39="","",'（目標年度）計算書'!I48)</f>
        <v/>
      </c>
      <c r="K39" s="53"/>
      <c r="L39" s="56"/>
    </row>
    <row r="40" spans="2:12" ht="19" customHeight="1">
      <c r="B40" s="325"/>
      <c r="C40" s="333"/>
      <c r="D40" s="303"/>
      <c r="E40" s="309" t="s">
        <v>165</v>
      </c>
      <c r="F40" s="310"/>
      <c r="G40" s="311"/>
      <c r="H40" s="79" t="s">
        <v>56</v>
      </c>
      <c r="I40" s="175" t="str">
        <f>IF('（目標年度）計算書'!G49="","",'（目標年度）計算書'!G49)</f>
        <v/>
      </c>
      <c r="J40" s="176" t="str">
        <f>IF(I40="","",'（目標年度）計算書'!I49)</f>
        <v/>
      </c>
      <c r="K40" s="53"/>
      <c r="L40" s="56"/>
    </row>
    <row r="41" spans="2:12" ht="19" customHeight="1">
      <c r="B41" s="325"/>
      <c r="C41" s="333"/>
      <c r="D41" s="303"/>
      <c r="E41" s="309" t="s">
        <v>166</v>
      </c>
      <c r="F41" s="309"/>
      <c r="G41" s="311"/>
      <c r="H41" s="79" t="s">
        <v>56</v>
      </c>
      <c r="I41" s="175" t="str">
        <f>IF('（目標年度）計算書'!G50="","",'（目標年度）計算書'!G50)</f>
        <v/>
      </c>
      <c r="J41" s="176" t="str">
        <f>IF(I41="","",'（目標年度）計算書'!I50)</f>
        <v/>
      </c>
      <c r="K41" s="53"/>
      <c r="L41" s="56"/>
    </row>
    <row r="42" spans="2:12" ht="19" customHeight="1">
      <c r="B42" s="325"/>
      <c r="C42" s="333"/>
      <c r="D42" s="303"/>
      <c r="E42" s="315" t="s">
        <v>139</v>
      </c>
      <c r="F42" s="316"/>
      <c r="G42" s="42" t="s">
        <v>99</v>
      </c>
      <c r="H42" s="139" t="s">
        <v>56</v>
      </c>
      <c r="I42" s="175" t="str">
        <f>IF('（目標年度）計算書'!G51="","",'（目標年度）計算書'!G51)</f>
        <v/>
      </c>
      <c r="J42" s="176" t="str">
        <f>IF(I42="","",'（目標年度）計算書'!I51)</f>
        <v/>
      </c>
      <c r="K42" s="53"/>
      <c r="L42" s="56"/>
    </row>
    <row r="43" spans="2:12" ht="19" customHeight="1">
      <c r="B43" s="325"/>
      <c r="C43" s="334"/>
      <c r="D43" s="314"/>
      <c r="E43" s="285"/>
      <c r="F43" s="286"/>
      <c r="G43" s="144" t="s">
        <v>99</v>
      </c>
      <c r="H43" s="139" t="s">
        <v>56</v>
      </c>
      <c r="I43" s="175" t="str">
        <f>IF('（目標年度）計算書'!G52="","",'（目標年度）計算書'!G52)</f>
        <v/>
      </c>
      <c r="J43" s="176" t="str">
        <f>IF(I43="","",'（目標年度）計算書'!I52)</f>
        <v/>
      </c>
      <c r="K43" s="53"/>
      <c r="L43" s="56"/>
    </row>
    <row r="44" spans="2:12" ht="19" customHeight="1">
      <c r="B44" s="325"/>
      <c r="C44" s="303" t="s">
        <v>156</v>
      </c>
      <c r="D44" s="306" t="s">
        <v>157</v>
      </c>
      <c r="E44" s="306"/>
      <c r="F44" s="290"/>
      <c r="G44" s="290"/>
      <c r="H44" s="79" t="s">
        <v>57</v>
      </c>
      <c r="I44" s="175">
        <f>IF('（目標年度）計算書'!G61="","",'（目標年度）計算書'!G61)</f>
        <v>0</v>
      </c>
      <c r="J44" s="176">
        <f>IF(I44="","",'（目標年度）計算書'!I61)</f>
        <v>0</v>
      </c>
      <c r="K44" s="74"/>
      <c r="L44" s="75"/>
    </row>
    <row r="45" spans="2:12" ht="19" customHeight="1">
      <c r="B45" s="325"/>
      <c r="C45" s="303"/>
      <c r="D45" s="146"/>
      <c r="E45" s="147"/>
      <c r="F45" s="285" t="s">
        <v>153</v>
      </c>
      <c r="G45" s="286"/>
      <c r="H45" s="79" t="s">
        <v>57</v>
      </c>
      <c r="I45" s="175">
        <f>IF('（目標年度）計算書'!G62="","",'（目標年度）計算書'!G62)</f>
        <v>0</v>
      </c>
      <c r="J45" s="176">
        <f>IF(I45="","",'（目標年度）計算書'!I62)</f>
        <v>0</v>
      </c>
      <c r="K45" s="74"/>
      <c r="L45" s="75"/>
    </row>
    <row r="46" spans="2:12" ht="19" customHeight="1">
      <c r="B46" s="325"/>
      <c r="C46" s="303"/>
      <c r="D46" s="306" t="s">
        <v>158</v>
      </c>
      <c r="E46" s="306"/>
      <c r="F46" s="290"/>
      <c r="G46" s="290"/>
      <c r="H46" s="79" t="s">
        <v>57</v>
      </c>
      <c r="I46" s="175" t="str">
        <f>IF('（目標年度）計算書'!G63="","",'（目標年度）計算書'!G63)</f>
        <v/>
      </c>
      <c r="J46" s="176" t="str">
        <f>IF(I46="","",'（目標年度）計算書'!I63)</f>
        <v/>
      </c>
      <c r="K46" s="74"/>
      <c r="L46" s="75"/>
    </row>
    <row r="47" spans="2:12" ht="19" customHeight="1">
      <c r="B47" s="325"/>
      <c r="C47" s="303"/>
      <c r="D47" s="146"/>
      <c r="E47" s="147"/>
      <c r="F47" s="304" t="s">
        <v>153</v>
      </c>
      <c r="G47" s="305"/>
      <c r="H47" s="79" t="s">
        <v>57</v>
      </c>
      <c r="I47" s="175" t="str">
        <f>IF('（目標年度）計算書'!G64="","",'（目標年度）計算書'!G64)</f>
        <v/>
      </c>
      <c r="J47" s="176" t="str">
        <f>IF(I47="","",'（目標年度）計算書'!I64)</f>
        <v/>
      </c>
      <c r="K47" s="74"/>
      <c r="L47" s="75"/>
    </row>
    <row r="48" spans="2:12" ht="19" customHeight="1">
      <c r="B48" s="325"/>
      <c r="C48" s="303"/>
      <c r="D48" s="290" t="s">
        <v>159</v>
      </c>
      <c r="E48" s="290"/>
      <c r="F48" s="307" t="s">
        <v>208</v>
      </c>
      <c r="G48" s="308"/>
      <c r="H48" s="79" t="s">
        <v>57</v>
      </c>
      <c r="I48" s="175" t="str">
        <f>IF('（目標年度）計算書'!G65="","",'（目標年度）計算書'!G65)</f>
        <v/>
      </c>
      <c r="J48" s="176" t="str">
        <f>IF(I48="","",'（目標年度）計算書'!I65)</f>
        <v/>
      </c>
      <c r="K48" s="53"/>
      <c r="L48" s="56"/>
    </row>
    <row r="49" spans="2:12" ht="19" customHeight="1">
      <c r="B49" s="325"/>
      <c r="C49" s="303"/>
      <c r="D49" s="290"/>
      <c r="E49" s="290"/>
      <c r="F49" s="148" t="s">
        <v>209</v>
      </c>
      <c r="G49" s="144" t="s">
        <v>99</v>
      </c>
      <c r="H49" s="79" t="s">
        <v>160</v>
      </c>
      <c r="I49" s="175" t="str">
        <f>IF('（目標年度）計算書'!G66="","",'（目標年度）計算書'!G66)</f>
        <v/>
      </c>
      <c r="J49" s="176" t="str">
        <f>IF(I49="","",'（目標年度）計算書'!I66)</f>
        <v/>
      </c>
      <c r="K49" s="53"/>
      <c r="L49" s="56"/>
    </row>
    <row r="50" spans="2:12" ht="19" customHeight="1">
      <c r="B50" s="324"/>
      <c r="C50" s="312" t="s">
        <v>82</v>
      </c>
      <c r="D50" s="313"/>
      <c r="E50" s="313"/>
      <c r="F50" s="302"/>
      <c r="G50" s="302"/>
      <c r="H50" s="43" t="s">
        <v>80</v>
      </c>
      <c r="I50" s="49"/>
      <c r="J50" s="177" t="str">
        <f>IF('（目標年度）計算書'!K68=0,"",'（目標年度）計算書'!I68)</f>
        <v/>
      </c>
      <c r="K50" s="73"/>
      <c r="L50" s="56"/>
    </row>
    <row r="51" spans="2:12" ht="19" customHeight="1">
      <c r="B51" s="324"/>
      <c r="C51" s="301" t="s">
        <v>83</v>
      </c>
      <c r="D51" s="302"/>
      <c r="E51" s="302"/>
      <c r="F51" s="302"/>
      <c r="G51" s="302"/>
      <c r="H51" s="43" t="s">
        <v>81</v>
      </c>
      <c r="I51" s="49"/>
      <c r="J51" s="177" t="str">
        <f>IF('（目標年度）計算書'!K68=0,"",'（目標年度）計算書'!I70)</f>
        <v/>
      </c>
      <c r="K51" s="73"/>
      <c r="L51" s="56"/>
    </row>
    <row r="52" spans="2:12" ht="19" customHeight="1">
      <c r="B52" s="324"/>
      <c r="C52" s="301" t="s">
        <v>84</v>
      </c>
      <c r="D52" s="302"/>
      <c r="E52" s="302"/>
      <c r="F52" s="302"/>
      <c r="G52" s="302"/>
      <c r="H52" s="43" t="s">
        <v>11</v>
      </c>
      <c r="I52" s="49"/>
      <c r="J52" s="177" t="str">
        <f>IF('（目標年度）計算書'!K68=0,"",'（目標年度）計算書'!K68)</f>
        <v/>
      </c>
      <c r="K52" s="73"/>
      <c r="L52" s="56"/>
    </row>
    <row r="53" spans="2:12" ht="16.5" customHeight="1">
      <c r="B53" s="299" t="s">
        <v>48</v>
      </c>
      <c r="C53" s="300"/>
      <c r="D53" s="300"/>
      <c r="E53" s="300"/>
      <c r="F53" s="300"/>
      <c r="G53" s="300"/>
      <c r="H53" s="300"/>
      <c r="I53" s="293" t="s">
        <v>59</v>
      </c>
      <c r="J53" s="294"/>
      <c r="K53" s="54"/>
      <c r="L53" s="82" t="s">
        <v>47</v>
      </c>
    </row>
    <row r="54" spans="2:12" ht="16.5" customHeight="1">
      <c r="B54" s="299"/>
      <c r="C54" s="300"/>
      <c r="D54" s="300"/>
      <c r="E54" s="300"/>
      <c r="F54" s="300"/>
      <c r="G54" s="300"/>
      <c r="H54" s="300"/>
      <c r="I54" s="293" t="s">
        <v>60</v>
      </c>
      <c r="J54" s="294"/>
      <c r="K54" s="54"/>
      <c r="L54" s="82" t="s">
        <v>47</v>
      </c>
    </row>
    <row r="55" spans="2:12" ht="16.5" customHeight="1">
      <c r="B55" s="299"/>
      <c r="C55" s="300"/>
      <c r="D55" s="300"/>
      <c r="E55" s="300"/>
      <c r="F55" s="300"/>
      <c r="G55" s="300"/>
      <c r="H55" s="300"/>
      <c r="I55" s="293" t="s">
        <v>61</v>
      </c>
      <c r="J55" s="294"/>
      <c r="K55" s="54"/>
      <c r="L55" s="82" t="s">
        <v>47</v>
      </c>
    </row>
    <row r="56" spans="2:12" ht="16.5" customHeight="1" thickBot="1">
      <c r="B56" s="295" t="s">
        <v>49</v>
      </c>
      <c r="C56" s="296"/>
      <c r="D56" s="296"/>
      <c r="E56" s="296"/>
      <c r="F56" s="296"/>
      <c r="G56" s="296"/>
      <c r="H56" s="296"/>
      <c r="I56" s="297" t="s">
        <v>62</v>
      </c>
      <c r="J56" s="298"/>
      <c r="K56" s="55"/>
      <c r="L56" s="46" t="s">
        <v>11</v>
      </c>
    </row>
    <row r="57" spans="2:12" ht="9.75" customHeight="1">
      <c r="B57" s="39"/>
      <c r="C57" s="39"/>
      <c r="D57" s="39"/>
      <c r="E57" s="39"/>
      <c r="F57" s="39"/>
      <c r="G57" s="39"/>
      <c r="H57" s="39"/>
      <c r="I57" s="39"/>
      <c r="J57" s="40"/>
      <c r="K57" s="40"/>
      <c r="L57" s="40"/>
    </row>
    <row r="58" spans="2:12" ht="12" customHeight="1">
      <c r="B58" s="292"/>
      <c r="C58" s="292"/>
      <c r="D58" s="292"/>
      <c r="E58" s="292"/>
      <c r="F58" s="292"/>
      <c r="G58" s="292"/>
      <c r="H58" s="292"/>
      <c r="I58" s="292"/>
      <c r="J58" s="292"/>
      <c r="K58" s="292"/>
      <c r="L58" s="292"/>
    </row>
    <row r="59" spans="2:12" ht="12" customHeight="1">
      <c r="B59" s="292"/>
      <c r="C59" s="292"/>
      <c r="D59" s="292"/>
      <c r="E59" s="292"/>
      <c r="F59" s="292"/>
      <c r="G59" s="292"/>
      <c r="H59" s="292"/>
      <c r="I59" s="292"/>
      <c r="J59" s="292"/>
      <c r="K59" s="292"/>
      <c r="L59" s="292"/>
    </row>
    <row r="60" spans="2:12" ht="12" customHeight="1">
      <c r="B60" s="292"/>
      <c r="C60" s="292"/>
      <c r="D60" s="292"/>
      <c r="E60" s="292"/>
      <c r="F60" s="292"/>
      <c r="G60" s="292"/>
      <c r="H60" s="292"/>
      <c r="I60" s="292"/>
      <c r="J60" s="292"/>
      <c r="K60" s="292"/>
      <c r="L60" s="292"/>
    </row>
    <row r="61" spans="2:12" ht="12" customHeight="1">
      <c r="B61" s="292"/>
      <c r="C61" s="292"/>
      <c r="D61" s="292"/>
      <c r="E61" s="292"/>
      <c r="F61" s="292"/>
      <c r="G61" s="292"/>
      <c r="H61" s="292"/>
      <c r="I61" s="292"/>
      <c r="J61" s="292"/>
      <c r="K61" s="292"/>
      <c r="L61" s="292"/>
    </row>
    <row r="62" spans="2:12" ht="12" customHeight="1">
      <c r="B62" s="292"/>
      <c r="C62" s="292"/>
      <c r="D62" s="292"/>
      <c r="E62" s="292"/>
      <c r="F62" s="292"/>
      <c r="G62" s="292"/>
      <c r="H62" s="292"/>
      <c r="I62" s="292"/>
      <c r="J62" s="292"/>
      <c r="K62" s="292"/>
      <c r="L62" s="292"/>
    </row>
    <row r="63" spans="2:12" ht="12" customHeight="1">
      <c r="B63" s="292"/>
      <c r="C63" s="292"/>
      <c r="D63" s="292"/>
      <c r="E63" s="292"/>
      <c r="F63" s="292"/>
      <c r="G63" s="292"/>
      <c r="H63" s="292"/>
      <c r="I63" s="292"/>
      <c r="J63" s="292"/>
      <c r="K63" s="292"/>
      <c r="L63" s="292"/>
    </row>
    <row r="64" spans="2:12" ht="12" customHeight="1">
      <c r="B64" s="292"/>
      <c r="C64" s="292"/>
      <c r="D64" s="292"/>
      <c r="E64" s="292"/>
      <c r="F64" s="292"/>
      <c r="G64" s="292"/>
      <c r="H64" s="292"/>
      <c r="I64" s="292"/>
      <c r="J64" s="292"/>
      <c r="K64" s="292"/>
      <c r="L64" s="292"/>
    </row>
    <row r="65" spans="2:12" ht="12" customHeight="1">
      <c r="B65" s="292"/>
      <c r="C65" s="292"/>
      <c r="D65" s="292"/>
      <c r="E65" s="292"/>
      <c r="F65" s="292"/>
      <c r="G65" s="292"/>
      <c r="H65" s="292"/>
      <c r="I65" s="292"/>
      <c r="J65" s="292"/>
      <c r="K65" s="292"/>
      <c r="L65" s="292"/>
    </row>
    <row r="66" spans="2:12" ht="12" customHeight="1">
      <c r="B66" s="292"/>
      <c r="C66" s="292"/>
      <c r="D66" s="292"/>
      <c r="E66" s="292"/>
      <c r="F66" s="292"/>
      <c r="G66" s="292"/>
      <c r="H66" s="292"/>
      <c r="I66" s="292"/>
      <c r="J66" s="292"/>
      <c r="K66" s="292"/>
      <c r="L66" s="292"/>
    </row>
    <row r="67" spans="2:12" ht="12" customHeight="1">
      <c r="B67" s="292"/>
      <c r="C67" s="292"/>
      <c r="D67" s="292"/>
      <c r="E67" s="292"/>
      <c r="F67" s="292"/>
      <c r="G67" s="292"/>
      <c r="H67" s="292"/>
      <c r="I67" s="292"/>
      <c r="J67" s="292"/>
      <c r="K67" s="292"/>
      <c r="L67" s="292"/>
    </row>
    <row r="68" spans="2:12" ht="12" customHeight="1">
      <c r="B68" s="292"/>
      <c r="C68" s="292"/>
      <c r="D68" s="292"/>
      <c r="E68" s="292"/>
      <c r="F68" s="292"/>
      <c r="G68" s="292"/>
      <c r="H68" s="292"/>
      <c r="I68" s="292"/>
      <c r="J68" s="292"/>
      <c r="K68" s="292"/>
      <c r="L68" s="292"/>
    </row>
    <row r="69" spans="2:12" ht="12" customHeight="1">
      <c r="B69" s="292"/>
      <c r="C69" s="292"/>
      <c r="D69" s="292"/>
      <c r="E69" s="292"/>
      <c r="F69" s="292"/>
      <c r="G69" s="292"/>
      <c r="H69" s="292"/>
      <c r="I69" s="292"/>
      <c r="J69" s="292"/>
      <c r="K69" s="292"/>
      <c r="L69" s="292"/>
    </row>
    <row r="70" spans="2:12" ht="12" customHeight="1">
      <c r="B70" s="292"/>
      <c r="C70" s="292"/>
      <c r="D70" s="292"/>
      <c r="E70" s="292"/>
      <c r="F70" s="292"/>
      <c r="G70" s="292"/>
      <c r="H70" s="292"/>
      <c r="I70" s="292"/>
      <c r="J70" s="292"/>
      <c r="K70" s="292"/>
      <c r="L70" s="292"/>
    </row>
    <row r="71" spans="2:12" ht="12" customHeight="1">
      <c r="B71" s="292"/>
      <c r="C71" s="292"/>
      <c r="D71" s="292"/>
      <c r="E71" s="292"/>
      <c r="F71" s="292"/>
      <c r="G71" s="292"/>
      <c r="H71" s="292"/>
      <c r="I71" s="292"/>
      <c r="J71" s="292"/>
      <c r="K71" s="292"/>
      <c r="L71" s="292"/>
    </row>
    <row r="72" spans="2:12" ht="12" customHeight="1">
      <c r="B72" s="292"/>
      <c r="C72" s="292"/>
      <c r="D72" s="292"/>
      <c r="E72" s="292"/>
      <c r="F72" s="292"/>
      <c r="G72" s="292"/>
      <c r="H72" s="292"/>
      <c r="I72" s="292"/>
      <c r="J72" s="292"/>
      <c r="K72" s="292"/>
      <c r="L72" s="292"/>
    </row>
    <row r="73" spans="2:12" ht="12" customHeight="1">
      <c r="B73" s="292"/>
      <c r="C73" s="292"/>
      <c r="D73" s="292"/>
      <c r="E73" s="292"/>
      <c r="F73" s="292"/>
      <c r="G73" s="292"/>
      <c r="H73" s="292"/>
      <c r="I73" s="292"/>
      <c r="J73" s="292"/>
      <c r="K73" s="292"/>
      <c r="L73" s="292"/>
    </row>
    <row r="74" spans="2:12">
      <c r="B74" s="33"/>
    </row>
  </sheetData>
  <mergeCells count="91">
    <mergeCell ref="O3:T3"/>
    <mergeCell ref="O4:T4"/>
    <mergeCell ref="O5:S6"/>
    <mergeCell ref="O7:T7"/>
    <mergeCell ref="B1:L1"/>
    <mergeCell ref="B2:L2"/>
    <mergeCell ref="B3:E3"/>
    <mergeCell ref="F3:L3"/>
    <mergeCell ref="B4:E4"/>
    <mergeCell ref="F4:L4"/>
    <mergeCell ref="B5:E7"/>
    <mergeCell ref="F5:L5"/>
    <mergeCell ref="F6:L6"/>
    <mergeCell ref="F7:L7"/>
    <mergeCell ref="B8:E8"/>
    <mergeCell ref="F8:L8"/>
    <mergeCell ref="K9:L9"/>
    <mergeCell ref="B10:B52"/>
    <mergeCell ref="C10:G11"/>
    <mergeCell ref="H10:H11"/>
    <mergeCell ref="I10:J10"/>
    <mergeCell ref="K10:L10"/>
    <mergeCell ref="C12:C23"/>
    <mergeCell ref="C24:C30"/>
    <mergeCell ref="F38:G38"/>
    <mergeCell ref="B9:E9"/>
    <mergeCell ref="F9:H9"/>
    <mergeCell ref="I9:J9"/>
    <mergeCell ref="C31:C43"/>
    <mergeCell ref="E31:G31"/>
    <mergeCell ref="E37:G37"/>
    <mergeCell ref="C50:G50"/>
    <mergeCell ref="D31:D38"/>
    <mergeCell ref="D39:D43"/>
    <mergeCell ref="E39:G39"/>
    <mergeCell ref="E40:G40"/>
    <mergeCell ref="E41:G41"/>
    <mergeCell ref="E42:F43"/>
    <mergeCell ref="F32:G32"/>
    <mergeCell ref="E33:G33"/>
    <mergeCell ref="F34:G34"/>
    <mergeCell ref="E35:G35"/>
    <mergeCell ref="F36:G36"/>
    <mergeCell ref="C51:G51"/>
    <mergeCell ref="C52:G52"/>
    <mergeCell ref="C44:C49"/>
    <mergeCell ref="F45:G45"/>
    <mergeCell ref="F47:G47"/>
    <mergeCell ref="D44:G44"/>
    <mergeCell ref="D46:G46"/>
    <mergeCell ref="D48:E49"/>
    <mergeCell ref="F48:G48"/>
    <mergeCell ref="B64:L64"/>
    <mergeCell ref="I53:J53"/>
    <mergeCell ref="I54:J54"/>
    <mergeCell ref="I55:J55"/>
    <mergeCell ref="B56:H56"/>
    <mergeCell ref="I56:J56"/>
    <mergeCell ref="B58:L58"/>
    <mergeCell ref="B53:H55"/>
    <mergeCell ref="B59:L59"/>
    <mergeCell ref="B60:L60"/>
    <mergeCell ref="B61:L61"/>
    <mergeCell ref="B62:L62"/>
    <mergeCell ref="B63:L63"/>
    <mergeCell ref="B71:L71"/>
    <mergeCell ref="B72:L72"/>
    <mergeCell ref="B73:L73"/>
    <mergeCell ref="B65:L65"/>
    <mergeCell ref="B66:L66"/>
    <mergeCell ref="B67:L67"/>
    <mergeCell ref="B68:L68"/>
    <mergeCell ref="B69:L69"/>
    <mergeCell ref="B70:L70"/>
    <mergeCell ref="D29:F30"/>
    <mergeCell ref="D28:G28"/>
    <mergeCell ref="D24:G24"/>
    <mergeCell ref="D25:G25"/>
    <mergeCell ref="D26:G26"/>
    <mergeCell ref="D27:G27"/>
    <mergeCell ref="D22:F23"/>
    <mergeCell ref="D12:G12"/>
    <mergeCell ref="D13:G13"/>
    <mergeCell ref="D14:G14"/>
    <mergeCell ref="D15:G15"/>
    <mergeCell ref="D16:G16"/>
    <mergeCell ref="D17:G17"/>
    <mergeCell ref="D18:G18"/>
    <mergeCell ref="D19:G19"/>
    <mergeCell ref="D20:G20"/>
    <mergeCell ref="D21:G21"/>
  </mergeCells>
  <phoneticPr fontId="1"/>
  <pageMargins left="0.78740157480314965" right="0.78740157480314965" top="0.39370078740157483" bottom="0.39370078740157483" header="0.31496062992125984" footer="0.31496062992125984"/>
  <pageSetup paperSize="9" scale="80" orientation="portrait" r:id="rId1"/>
  <rowBreaks count="1" manualBreakCount="1">
    <brk id="56"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107950</xdr:colOff>
                    <xdr:row>8</xdr:row>
                    <xdr:rowOff>0</xdr:rowOff>
                  </from>
                  <to>
                    <xdr:col>5</xdr:col>
                    <xdr:colOff>412750</xdr:colOff>
                    <xdr:row>8</xdr:row>
                    <xdr:rowOff>228600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190500</xdr:colOff>
                    <xdr:row>8</xdr:row>
                    <xdr:rowOff>0</xdr:rowOff>
                  </from>
                  <to>
                    <xdr:col>8</xdr:col>
                    <xdr:colOff>508000</xdr:colOff>
                    <xdr:row>8</xdr:row>
                    <xdr:rowOff>241300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10</xdr:col>
                    <xdr:colOff>114300</xdr:colOff>
                    <xdr:row>8</xdr:row>
                    <xdr:rowOff>0</xdr:rowOff>
                  </from>
                  <to>
                    <xdr:col>10</xdr:col>
                    <xdr:colOff>431800</xdr:colOff>
                    <xdr:row>8</xdr:row>
                    <xdr:rowOff>228600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107950</xdr:colOff>
                    <xdr:row>7</xdr:row>
                    <xdr:rowOff>12700</xdr:rowOff>
                  </from>
                  <to>
                    <xdr:col>5</xdr:col>
                    <xdr:colOff>412750</xdr:colOff>
                    <xdr:row>7</xdr:row>
                    <xdr:rowOff>241300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50800</xdr:colOff>
                    <xdr:row>4</xdr:row>
                    <xdr:rowOff>0</xdr:rowOff>
                  </from>
                  <to>
                    <xdr:col>5</xdr:col>
                    <xdr:colOff>355600</xdr:colOff>
                    <xdr:row>5</xdr:row>
                    <xdr:rowOff>12700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57150</xdr:colOff>
                    <xdr:row>5</xdr:row>
                    <xdr:rowOff>0</xdr:rowOff>
                  </from>
                  <to>
                    <xdr:col>5</xdr:col>
                    <xdr:colOff>355600</xdr:colOff>
                    <xdr:row>6</xdr:row>
                    <xdr:rowOff>12700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57150</xdr:colOff>
                    <xdr:row>6</xdr:row>
                    <xdr:rowOff>0</xdr:rowOff>
                  </from>
                  <to>
                    <xdr:col>5</xdr:col>
                    <xdr:colOff>355600</xdr:colOff>
                    <xdr:row>7</xdr:row>
                    <xdr:rowOff>12700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xdr:col>
                    <xdr:colOff>463550</xdr:colOff>
                    <xdr:row>4</xdr:row>
                    <xdr:rowOff>0</xdr:rowOff>
                  </from>
                  <to>
                    <xdr:col>6</xdr:col>
                    <xdr:colOff>698500</xdr:colOff>
                    <xdr:row>5</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7</xdr:col>
                    <xdr:colOff>476250</xdr:colOff>
                    <xdr:row>4</xdr:row>
                    <xdr:rowOff>6350</xdr:rowOff>
                  </from>
                  <to>
                    <xdr:col>8</xdr:col>
                    <xdr:colOff>165100</xdr:colOff>
                    <xdr:row>5</xdr:row>
                    <xdr:rowOff>12700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6</xdr:col>
                    <xdr:colOff>463550</xdr:colOff>
                    <xdr:row>5</xdr:row>
                    <xdr:rowOff>19050</xdr:rowOff>
                  </from>
                  <to>
                    <xdr:col>6</xdr:col>
                    <xdr:colOff>717550</xdr:colOff>
                    <xdr:row>6</xdr:row>
                    <xdr:rowOff>19050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7</xdr:col>
                    <xdr:colOff>482600</xdr:colOff>
                    <xdr:row>5</xdr:row>
                    <xdr:rowOff>12700</xdr:rowOff>
                  </from>
                  <to>
                    <xdr:col>8</xdr:col>
                    <xdr:colOff>114300</xdr:colOff>
                    <xdr:row>6</xdr:row>
                    <xdr:rowOff>12700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971550</xdr:colOff>
                    <xdr:row>4</xdr:row>
                    <xdr:rowOff>0</xdr:rowOff>
                  </from>
                  <to>
                    <xdr:col>10</xdr:col>
                    <xdr:colOff>222250</xdr:colOff>
                    <xdr:row>4</xdr:row>
                    <xdr:rowOff>209550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965200</xdr:colOff>
                    <xdr:row>5</xdr:row>
                    <xdr:rowOff>19050</xdr:rowOff>
                  </from>
                  <to>
                    <xdr:col>10</xdr:col>
                    <xdr:colOff>260350</xdr:colOff>
                    <xdr:row>6</xdr:row>
                    <xdr:rowOff>12700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8</xdr:col>
                    <xdr:colOff>177800</xdr:colOff>
                    <xdr:row>7</xdr:row>
                    <xdr:rowOff>19050</xdr:rowOff>
                  </from>
                  <to>
                    <xdr:col>8</xdr:col>
                    <xdr:colOff>508000</xdr:colOff>
                    <xdr:row>7</xdr:row>
                    <xdr:rowOff>241300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0200-6F9E-4503-B4B7-69684C77BEBB}">
  <sheetPr>
    <tabColor rgb="FF00B0F0"/>
    <pageSetUpPr fitToPage="1"/>
  </sheetPr>
  <dimension ref="B1:S164"/>
  <sheetViews>
    <sheetView zoomScale="80" zoomScaleNormal="80" zoomScaleSheetLayoutView="80" workbookViewId="0">
      <selection activeCell="F4" sqref="F4:J4"/>
    </sheetView>
  </sheetViews>
  <sheetFormatPr defaultRowHeight="13"/>
  <cols>
    <col min="1" max="1" width="4.08984375" customWidth="1"/>
    <col min="2" max="4" width="4.90625" style="4" customWidth="1"/>
    <col min="5" max="5" width="32.26953125" customWidth="1"/>
    <col min="6" max="6" width="6.6328125" bestFit="1" customWidth="1"/>
    <col min="7" max="11" width="10.6328125" customWidth="1"/>
    <col min="12" max="12" width="7.08984375" style="4" bestFit="1" customWidth="1"/>
  </cols>
  <sheetData>
    <row r="1" spans="2:19">
      <c r="K1" t="s">
        <v>225</v>
      </c>
    </row>
    <row r="2" spans="2:19" ht="20.25" customHeight="1">
      <c r="K2" s="50" t="s">
        <v>13</v>
      </c>
    </row>
    <row r="3" spans="2:19" ht="23.5">
      <c r="B3" s="410" t="s">
        <v>183</v>
      </c>
      <c r="C3" s="410"/>
      <c r="D3" s="410"/>
      <c r="E3" s="410"/>
      <c r="F3" s="410"/>
      <c r="G3" s="410"/>
      <c r="H3" s="410"/>
      <c r="I3" s="410"/>
      <c r="J3" s="410"/>
      <c r="K3" s="410"/>
    </row>
    <row r="4" spans="2:19" ht="24" customHeight="1">
      <c r="B4" s="57"/>
      <c r="C4" s="57"/>
      <c r="D4" s="57"/>
      <c r="E4" s="57" t="s">
        <v>143</v>
      </c>
      <c r="F4" s="411"/>
      <c r="G4" s="411"/>
      <c r="H4" s="411"/>
      <c r="I4" s="411"/>
      <c r="J4" s="411"/>
      <c r="K4" s="57" t="s">
        <v>142</v>
      </c>
      <c r="M4" s="170"/>
      <c r="N4" s="337" t="s">
        <v>214</v>
      </c>
      <c r="O4" s="338"/>
      <c r="P4" s="338"/>
      <c r="Q4" s="338"/>
      <c r="R4" s="338"/>
      <c r="S4" s="338"/>
    </row>
    <row r="5" spans="2:19" ht="15" customHeight="1">
      <c r="B5" s="412" t="s">
        <v>14</v>
      </c>
      <c r="C5" s="413"/>
      <c r="D5" s="413"/>
      <c r="E5" s="413"/>
      <c r="F5" s="413"/>
      <c r="G5" s="413"/>
      <c r="H5" s="413"/>
      <c r="I5" s="413"/>
      <c r="J5" s="413"/>
      <c r="K5" s="414"/>
      <c r="M5" s="171"/>
      <c r="N5" s="337" t="s">
        <v>215</v>
      </c>
      <c r="O5" s="338"/>
      <c r="P5" s="338"/>
      <c r="Q5" s="338"/>
      <c r="R5" s="338"/>
      <c r="S5" s="338"/>
    </row>
    <row r="6" spans="2:19" ht="15" customHeight="1">
      <c r="B6" s="5" t="s">
        <v>15</v>
      </c>
      <c r="C6" s="65"/>
      <c r="D6" s="415" t="s">
        <v>177</v>
      </c>
      <c r="E6" s="415"/>
      <c r="F6" s="415"/>
      <c r="G6" s="415"/>
      <c r="H6" s="415"/>
      <c r="I6" s="415"/>
      <c r="J6" s="415"/>
      <c r="K6" s="416"/>
      <c r="M6" s="172"/>
      <c r="N6" s="339" t="s">
        <v>216</v>
      </c>
      <c r="O6" s="339"/>
      <c r="P6" s="339"/>
      <c r="Q6" s="339"/>
      <c r="R6" s="339"/>
      <c r="S6" s="105"/>
    </row>
    <row r="7" spans="2:19" ht="15" customHeight="1">
      <c r="B7" s="6"/>
      <c r="C7" s="66"/>
      <c r="D7" s="417"/>
      <c r="E7" s="417"/>
      <c r="F7" s="417"/>
      <c r="G7" s="417"/>
      <c r="H7" s="417"/>
      <c r="I7" s="417"/>
      <c r="J7" s="417"/>
      <c r="K7" s="418"/>
      <c r="M7" s="173"/>
      <c r="N7" s="339"/>
      <c r="O7" s="339"/>
      <c r="P7" s="339"/>
      <c r="Q7" s="339"/>
      <c r="R7" s="339"/>
      <c r="S7" s="105"/>
    </row>
    <row r="8" spans="2:19" ht="15" customHeight="1">
      <c r="B8" s="6" t="s">
        <v>16</v>
      </c>
      <c r="C8" s="66"/>
      <c r="D8" s="406" t="s">
        <v>117</v>
      </c>
      <c r="E8" s="406"/>
      <c r="F8" s="406"/>
      <c r="G8" s="406"/>
      <c r="H8" s="406"/>
      <c r="I8" s="406"/>
      <c r="J8" s="406"/>
      <c r="K8" s="407"/>
    </row>
    <row r="9" spans="2:19" ht="15" customHeight="1">
      <c r="B9" s="6"/>
      <c r="C9" s="66"/>
      <c r="D9" s="406"/>
      <c r="E9" s="406"/>
      <c r="F9" s="406"/>
      <c r="G9" s="406"/>
      <c r="H9" s="406"/>
      <c r="I9" s="406"/>
      <c r="J9" s="406"/>
      <c r="K9" s="407"/>
    </row>
    <row r="10" spans="2:19" ht="15" customHeight="1">
      <c r="B10" s="6"/>
      <c r="C10" s="66"/>
      <c r="D10" s="406"/>
      <c r="E10" s="406"/>
      <c r="F10" s="406"/>
      <c r="G10" s="406"/>
      <c r="H10" s="406"/>
      <c r="I10" s="406"/>
      <c r="J10" s="406"/>
      <c r="K10" s="407"/>
    </row>
    <row r="11" spans="2:19" ht="15" customHeight="1">
      <c r="B11" s="6" t="s">
        <v>17</v>
      </c>
      <c r="C11" s="66"/>
      <c r="D11" s="417" t="s">
        <v>205</v>
      </c>
      <c r="E11" s="417"/>
      <c r="F11" s="417"/>
      <c r="G11" s="417"/>
      <c r="H11" s="417"/>
      <c r="I11" s="417"/>
      <c r="J11" s="417"/>
      <c r="K11" s="418"/>
    </row>
    <row r="12" spans="2:19" ht="15" customHeight="1">
      <c r="B12" s="6"/>
      <c r="C12" s="66"/>
      <c r="D12" s="417"/>
      <c r="E12" s="417"/>
      <c r="F12" s="417"/>
      <c r="G12" s="417"/>
      <c r="H12" s="417"/>
      <c r="I12" s="417"/>
      <c r="J12" s="417"/>
      <c r="K12" s="418"/>
    </row>
    <row r="13" spans="2:19" ht="15" customHeight="1">
      <c r="B13" s="6" t="s">
        <v>18</v>
      </c>
      <c r="C13" s="66"/>
      <c r="D13" s="406" t="s">
        <v>226</v>
      </c>
      <c r="E13" s="406"/>
      <c r="F13" s="406"/>
      <c r="G13" s="406"/>
      <c r="H13" s="406"/>
      <c r="I13" s="406"/>
      <c r="J13" s="406"/>
      <c r="K13" s="407"/>
    </row>
    <row r="14" spans="2:19" ht="15" customHeight="1">
      <c r="B14" s="6"/>
      <c r="C14" s="66"/>
      <c r="D14" s="406"/>
      <c r="E14" s="406"/>
      <c r="F14" s="406"/>
      <c r="G14" s="406"/>
      <c r="H14" s="406"/>
      <c r="I14" s="406"/>
      <c r="J14" s="406"/>
      <c r="K14" s="407"/>
    </row>
    <row r="15" spans="2:19" ht="15" customHeight="1">
      <c r="B15" s="6"/>
      <c r="C15" s="66"/>
      <c r="D15" s="406"/>
      <c r="E15" s="406"/>
      <c r="F15" s="406"/>
      <c r="G15" s="406"/>
      <c r="H15" s="406"/>
      <c r="I15" s="406"/>
      <c r="J15" s="406"/>
      <c r="K15" s="407"/>
    </row>
    <row r="16" spans="2:19" ht="15" customHeight="1">
      <c r="B16" s="6" t="s">
        <v>19</v>
      </c>
      <c r="C16" s="66"/>
      <c r="D16" s="408" t="s">
        <v>174</v>
      </c>
      <c r="E16" s="408"/>
      <c r="F16" s="408"/>
      <c r="G16" s="408"/>
      <c r="H16" s="408"/>
      <c r="I16" s="408"/>
      <c r="J16" s="408"/>
      <c r="K16" s="409"/>
    </row>
    <row r="17" spans="2:11" ht="15" customHeight="1">
      <c r="B17" s="400" t="s">
        <v>20</v>
      </c>
      <c r="C17" s="400"/>
      <c r="D17" s="400"/>
      <c r="E17" s="400"/>
      <c r="F17" s="400" t="s">
        <v>21</v>
      </c>
      <c r="G17" s="400" t="s">
        <v>22</v>
      </c>
      <c r="H17" s="404" t="s">
        <v>23</v>
      </c>
      <c r="I17" s="401" t="s">
        <v>24</v>
      </c>
      <c r="J17" s="399" t="s">
        <v>25</v>
      </c>
      <c r="K17" s="401" t="s">
        <v>69</v>
      </c>
    </row>
    <row r="18" spans="2:11" ht="15" customHeight="1">
      <c r="B18" s="400"/>
      <c r="C18" s="403"/>
      <c r="D18" s="403"/>
      <c r="E18" s="403"/>
      <c r="F18" s="400"/>
      <c r="G18" s="400"/>
      <c r="H18" s="405"/>
      <c r="I18" s="402"/>
      <c r="J18" s="400"/>
      <c r="K18" s="402"/>
    </row>
    <row r="19" spans="2:11" ht="15" customHeight="1">
      <c r="B19" s="372" t="s">
        <v>170</v>
      </c>
      <c r="C19" s="355" t="s">
        <v>26</v>
      </c>
      <c r="D19" s="355"/>
      <c r="E19" s="355"/>
      <c r="F19" s="64" t="s">
        <v>179</v>
      </c>
      <c r="G19" s="98"/>
      <c r="H19" s="84">
        <v>38.299999999999997</v>
      </c>
      <c r="I19" s="9">
        <f>G19*H19</f>
        <v>0</v>
      </c>
      <c r="J19" s="85">
        <v>1.9E-2</v>
      </c>
      <c r="K19" s="10">
        <f>I19*J19*44/12</f>
        <v>0</v>
      </c>
    </row>
    <row r="20" spans="2:11" ht="15" customHeight="1">
      <c r="B20" s="373"/>
      <c r="C20" s="358" t="s">
        <v>27</v>
      </c>
      <c r="D20" s="358"/>
      <c r="E20" s="358"/>
      <c r="F20" s="64" t="s">
        <v>179</v>
      </c>
      <c r="G20" s="98"/>
      <c r="H20" s="84">
        <v>34.799999999999997</v>
      </c>
      <c r="I20" s="9">
        <f t="shared" ref="I20:I47" si="0">G20*H20</f>
        <v>0</v>
      </c>
      <c r="J20" s="84">
        <v>1.83E-2</v>
      </c>
      <c r="K20" s="10">
        <f t="shared" ref="K20:K27" si="1">I20*J20*44/12</f>
        <v>0</v>
      </c>
    </row>
    <row r="21" spans="2:11" ht="15" customHeight="1">
      <c r="B21" s="373"/>
      <c r="C21" s="355" t="s">
        <v>181</v>
      </c>
      <c r="D21" s="355"/>
      <c r="E21" s="355"/>
      <c r="F21" s="64" t="s">
        <v>179</v>
      </c>
      <c r="G21" s="98"/>
      <c r="H21" s="84">
        <v>33.4</v>
      </c>
      <c r="I21" s="9">
        <f t="shared" si="0"/>
        <v>0</v>
      </c>
      <c r="J21" s="84">
        <v>1.8700000000000001E-2</v>
      </c>
      <c r="K21" s="10">
        <f t="shared" si="1"/>
        <v>0</v>
      </c>
    </row>
    <row r="22" spans="2:11" ht="15" customHeight="1">
      <c r="B22" s="373"/>
      <c r="C22" s="355" t="s">
        <v>70</v>
      </c>
      <c r="D22" s="355"/>
      <c r="E22" s="355"/>
      <c r="F22" s="64" t="s">
        <v>179</v>
      </c>
      <c r="G22" s="98"/>
      <c r="H22" s="84">
        <v>33.299999999999997</v>
      </c>
      <c r="I22" s="9">
        <f t="shared" si="0"/>
        <v>0</v>
      </c>
      <c r="J22" s="84">
        <v>1.8599999999999998E-2</v>
      </c>
      <c r="K22" s="10">
        <f t="shared" si="1"/>
        <v>0</v>
      </c>
    </row>
    <row r="23" spans="2:11" ht="15" customHeight="1">
      <c r="B23" s="373"/>
      <c r="C23" s="355" t="s">
        <v>72</v>
      </c>
      <c r="D23" s="355"/>
      <c r="E23" s="355"/>
      <c r="F23" s="64" t="s">
        <v>179</v>
      </c>
      <c r="G23" s="98"/>
      <c r="H23" s="86">
        <v>36.5</v>
      </c>
      <c r="I23" s="9">
        <f t="shared" si="0"/>
        <v>0</v>
      </c>
      <c r="J23" s="84">
        <v>1.8700000000000001E-2</v>
      </c>
      <c r="K23" s="10">
        <f>I23*J23*44/12</f>
        <v>0</v>
      </c>
    </row>
    <row r="24" spans="2:11" ht="15" customHeight="1">
      <c r="B24" s="373"/>
      <c r="C24" s="355" t="s">
        <v>71</v>
      </c>
      <c r="D24" s="355"/>
      <c r="E24" s="355"/>
      <c r="F24" s="64" t="s">
        <v>179</v>
      </c>
      <c r="G24" s="98"/>
      <c r="H24" s="86">
        <v>38</v>
      </c>
      <c r="I24" s="9">
        <f t="shared" si="0"/>
        <v>0</v>
      </c>
      <c r="J24" s="84">
        <v>1.8800000000000001E-2</v>
      </c>
      <c r="K24" s="10">
        <f t="shared" si="1"/>
        <v>0</v>
      </c>
    </row>
    <row r="25" spans="2:11" ht="15" customHeight="1">
      <c r="B25" s="373"/>
      <c r="C25" s="355" t="s">
        <v>28</v>
      </c>
      <c r="D25" s="355"/>
      <c r="E25" s="355"/>
      <c r="F25" s="64" t="s">
        <v>179</v>
      </c>
      <c r="G25" s="98"/>
      <c r="H25" s="84">
        <v>38.9</v>
      </c>
      <c r="I25" s="9">
        <f t="shared" si="0"/>
        <v>0</v>
      </c>
      <c r="J25" s="84">
        <v>1.9300000000000001E-2</v>
      </c>
      <c r="K25" s="10">
        <f>I25*J25*44/12</f>
        <v>0</v>
      </c>
    </row>
    <row r="26" spans="2:11" ht="15" customHeight="1">
      <c r="B26" s="373"/>
      <c r="C26" s="355" t="s">
        <v>29</v>
      </c>
      <c r="D26" s="355"/>
      <c r="E26" s="355"/>
      <c r="F26" s="64" t="s">
        <v>179</v>
      </c>
      <c r="G26" s="98"/>
      <c r="H26" s="84">
        <v>41.8</v>
      </c>
      <c r="I26" s="9">
        <f t="shared" si="0"/>
        <v>0</v>
      </c>
      <c r="J26" s="84">
        <v>2.0199999999999999E-2</v>
      </c>
      <c r="K26" s="10">
        <f t="shared" si="1"/>
        <v>0</v>
      </c>
    </row>
    <row r="27" spans="2:11" ht="15" customHeight="1">
      <c r="B27" s="373"/>
      <c r="C27" s="355" t="s">
        <v>30</v>
      </c>
      <c r="D27" s="355"/>
      <c r="E27" s="355"/>
      <c r="F27" s="64" t="s">
        <v>31</v>
      </c>
      <c r="G27" s="98"/>
      <c r="H27" s="84">
        <v>50.1</v>
      </c>
      <c r="I27" s="9">
        <f t="shared" si="0"/>
        <v>0</v>
      </c>
      <c r="J27" s="84">
        <v>1.6299999999999999E-2</v>
      </c>
      <c r="K27" s="10">
        <f t="shared" si="1"/>
        <v>0</v>
      </c>
    </row>
    <row r="28" spans="2:11" ht="15" customHeight="1">
      <c r="B28" s="373"/>
      <c r="C28" s="355" t="s">
        <v>32</v>
      </c>
      <c r="D28" s="355"/>
      <c r="E28" s="355"/>
      <c r="F28" s="64" t="s">
        <v>31</v>
      </c>
      <c r="G28" s="98"/>
      <c r="H28" s="84">
        <v>54.7</v>
      </c>
      <c r="I28" s="9">
        <f t="shared" si="0"/>
        <v>0</v>
      </c>
      <c r="J28" s="84">
        <v>1.3899999999999999E-2</v>
      </c>
      <c r="K28" s="10">
        <f>I28*J28*44/12</f>
        <v>0</v>
      </c>
    </row>
    <row r="29" spans="2:11" ht="15" customHeight="1">
      <c r="B29" s="373"/>
      <c r="C29" s="354" t="s">
        <v>73</v>
      </c>
      <c r="D29" s="354"/>
      <c r="E29" s="354"/>
      <c r="F29" s="87" t="s">
        <v>33</v>
      </c>
      <c r="G29" s="98"/>
      <c r="H29" s="88">
        <v>40</v>
      </c>
      <c r="I29" s="11">
        <f>G29*H29</f>
        <v>0</v>
      </c>
      <c r="J29" s="100"/>
      <c r="K29" s="10">
        <f>G29*J29</f>
        <v>0</v>
      </c>
    </row>
    <row r="30" spans="2:11" ht="15" customHeight="1">
      <c r="B30" s="373"/>
      <c r="C30" s="354" t="s">
        <v>34</v>
      </c>
      <c r="D30" s="354"/>
      <c r="E30" s="354"/>
      <c r="F30" s="154"/>
      <c r="G30" s="98"/>
      <c r="H30" s="100"/>
      <c r="I30" s="12">
        <f t="shared" si="0"/>
        <v>0</v>
      </c>
      <c r="J30" s="101"/>
      <c r="K30" s="10">
        <f>I30*J30*44/12</f>
        <v>0</v>
      </c>
    </row>
    <row r="31" spans="2:11" ht="15" customHeight="1">
      <c r="B31" s="374"/>
      <c r="C31" s="357" t="s">
        <v>170</v>
      </c>
      <c r="D31" s="357"/>
      <c r="E31" s="357"/>
      <c r="F31" s="357"/>
      <c r="G31" s="356" t="s">
        <v>171</v>
      </c>
      <c r="H31" s="356"/>
      <c r="I31" s="71">
        <f>SUM(I19:I30)</f>
        <v>0</v>
      </c>
      <c r="J31" s="14" t="s">
        <v>38</v>
      </c>
      <c r="K31" s="17">
        <f>SUM(K19:K30)</f>
        <v>0</v>
      </c>
    </row>
    <row r="32" spans="2:11" ht="15" customHeight="1">
      <c r="B32" s="372" t="s">
        <v>152</v>
      </c>
      <c r="C32" s="354" t="s">
        <v>147</v>
      </c>
      <c r="D32" s="354"/>
      <c r="E32" s="354"/>
      <c r="F32" s="156" t="s">
        <v>55</v>
      </c>
      <c r="G32" s="98"/>
      <c r="H32" s="89">
        <v>13.6</v>
      </c>
      <c r="I32" s="12">
        <f t="shared" si="0"/>
        <v>0</v>
      </c>
      <c r="J32" s="77" t="s">
        <v>162</v>
      </c>
      <c r="K32" s="16" t="s">
        <v>162</v>
      </c>
    </row>
    <row r="33" spans="2:13" ht="15" customHeight="1">
      <c r="B33" s="373"/>
      <c r="C33" s="354" t="s">
        <v>148</v>
      </c>
      <c r="D33" s="354"/>
      <c r="E33" s="354"/>
      <c r="F33" s="90" t="s">
        <v>55</v>
      </c>
      <c r="G33" s="98"/>
      <c r="H33" s="89">
        <v>13.2</v>
      </c>
      <c r="I33" s="12">
        <f t="shared" si="0"/>
        <v>0</v>
      </c>
      <c r="J33" s="77" t="s">
        <v>162</v>
      </c>
      <c r="K33" s="16" t="s">
        <v>162</v>
      </c>
    </row>
    <row r="34" spans="2:13" ht="15" customHeight="1">
      <c r="B34" s="373"/>
      <c r="C34" s="354" t="s">
        <v>149</v>
      </c>
      <c r="D34" s="354"/>
      <c r="E34" s="354"/>
      <c r="F34" s="90" t="s">
        <v>167</v>
      </c>
      <c r="G34" s="98"/>
      <c r="H34" s="89">
        <v>35.6</v>
      </c>
      <c r="I34" s="12">
        <f t="shared" si="0"/>
        <v>0</v>
      </c>
      <c r="J34" s="77" t="s">
        <v>162</v>
      </c>
      <c r="K34" s="16" t="s">
        <v>162</v>
      </c>
    </row>
    <row r="35" spans="2:13" ht="15" customHeight="1">
      <c r="B35" s="373"/>
      <c r="C35" s="354" t="s">
        <v>150</v>
      </c>
      <c r="D35" s="354"/>
      <c r="E35" s="354"/>
      <c r="F35" s="90" t="s">
        <v>168</v>
      </c>
      <c r="G35" s="98"/>
      <c r="H35" s="91">
        <v>18</v>
      </c>
      <c r="I35" s="12">
        <f t="shared" si="0"/>
        <v>0</v>
      </c>
      <c r="J35" s="89">
        <v>1.6199999999999999E-2</v>
      </c>
      <c r="K35" s="10">
        <f>I35*J35*44/12</f>
        <v>0</v>
      </c>
    </row>
    <row r="36" spans="2:13" ht="15" customHeight="1">
      <c r="B36" s="373"/>
      <c r="C36" s="354" t="s">
        <v>151</v>
      </c>
      <c r="D36" s="354"/>
      <c r="E36" s="354"/>
      <c r="F36" s="90" t="s">
        <v>168</v>
      </c>
      <c r="G36" s="98"/>
      <c r="H36" s="89">
        <v>26.9</v>
      </c>
      <c r="I36" s="12">
        <f t="shared" si="0"/>
        <v>0</v>
      </c>
      <c r="J36" s="89">
        <v>1.66E-2</v>
      </c>
      <c r="K36" s="10">
        <f>I36*J36*44/12</f>
        <v>0</v>
      </c>
      <c r="M36" s="72"/>
    </row>
    <row r="37" spans="2:13" ht="15" customHeight="1">
      <c r="B37" s="373"/>
      <c r="C37" s="354" t="s">
        <v>163</v>
      </c>
      <c r="D37" s="354"/>
      <c r="E37" s="354"/>
      <c r="F37" s="99"/>
      <c r="G37" s="98"/>
      <c r="H37" s="101"/>
      <c r="I37" s="12">
        <f t="shared" si="0"/>
        <v>0</v>
      </c>
      <c r="J37" s="101"/>
      <c r="K37" s="10">
        <f t="shared" ref="K37:K38" si="2">I37*J37*44/12</f>
        <v>0</v>
      </c>
    </row>
    <row r="38" spans="2:13" ht="15" customHeight="1">
      <c r="B38" s="373"/>
      <c r="C38" s="354" t="s">
        <v>163</v>
      </c>
      <c r="D38" s="354"/>
      <c r="E38" s="354"/>
      <c r="F38" s="154"/>
      <c r="G38" s="98"/>
      <c r="H38" s="101"/>
      <c r="I38" s="12">
        <f t="shared" si="0"/>
        <v>0</v>
      </c>
      <c r="J38" s="101"/>
      <c r="K38" s="10">
        <f t="shared" si="2"/>
        <v>0</v>
      </c>
    </row>
    <row r="39" spans="2:13" ht="15" customHeight="1">
      <c r="B39" s="374"/>
      <c r="C39" s="357" t="s">
        <v>173</v>
      </c>
      <c r="D39" s="357"/>
      <c r="E39" s="357"/>
      <c r="F39" s="357"/>
      <c r="G39" s="356" t="s">
        <v>171</v>
      </c>
      <c r="H39" s="356"/>
      <c r="I39" s="71">
        <f>SUM(I32:I38)</f>
        <v>0</v>
      </c>
      <c r="J39" s="14" t="s">
        <v>38</v>
      </c>
      <c r="K39" s="17">
        <f>SUM(K32:K38)</f>
        <v>0</v>
      </c>
    </row>
    <row r="40" spans="2:13" ht="15" customHeight="1">
      <c r="B40" s="372" t="s">
        <v>154</v>
      </c>
      <c r="C40" s="375" t="s">
        <v>212</v>
      </c>
      <c r="D40" s="369" t="s">
        <v>35</v>
      </c>
      <c r="E40" s="370"/>
      <c r="F40" s="155" t="s">
        <v>36</v>
      </c>
      <c r="G40" s="98"/>
      <c r="H40" s="84">
        <v>1.17</v>
      </c>
      <c r="I40" s="9">
        <f t="shared" si="0"/>
        <v>0</v>
      </c>
      <c r="J40" s="92">
        <v>6.54E-2</v>
      </c>
      <c r="K40" s="10">
        <f>G40*J40</f>
        <v>0</v>
      </c>
    </row>
    <row r="41" spans="2:13" ht="15" customHeight="1">
      <c r="B41" s="373"/>
      <c r="C41" s="376"/>
      <c r="D41" s="93"/>
      <c r="E41" s="76" t="s">
        <v>153</v>
      </c>
      <c r="F41" s="64" t="s">
        <v>36</v>
      </c>
      <c r="G41" s="98"/>
      <c r="H41" s="84">
        <v>1.17</v>
      </c>
      <c r="I41" s="9">
        <f t="shared" si="0"/>
        <v>0</v>
      </c>
      <c r="J41" s="92">
        <v>6.54E-2</v>
      </c>
      <c r="K41" s="10">
        <f>G41*J41</f>
        <v>0</v>
      </c>
    </row>
    <row r="42" spans="2:13" ht="15" customHeight="1">
      <c r="B42" s="373"/>
      <c r="C42" s="376"/>
      <c r="D42" s="371" t="s">
        <v>37</v>
      </c>
      <c r="E42" s="355"/>
      <c r="F42" s="64" t="s">
        <v>36</v>
      </c>
      <c r="G42" s="98"/>
      <c r="H42" s="84">
        <v>1.19</v>
      </c>
      <c r="I42" s="9">
        <f t="shared" si="0"/>
        <v>0</v>
      </c>
      <c r="J42" s="101"/>
      <c r="K42" s="10">
        <f>G42*J42</f>
        <v>0</v>
      </c>
    </row>
    <row r="43" spans="2:13" ht="15" customHeight="1">
      <c r="B43" s="373"/>
      <c r="C43" s="376"/>
      <c r="D43" s="93"/>
      <c r="E43" s="76" t="s">
        <v>153</v>
      </c>
      <c r="F43" s="64" t="s">
        <v>36</v>
      </c>
      <c r="G43" s="98"/>
      <c r="H43" s="84">
        <v>1.19</v>
      </c>
      <c r="I43" s="9">
        <f t="shared" si="0"/>
        <v>0</v>
      </c>
      <c r="J43" s="101"/>
      <c r="K43" s="10">
        <f t="shared" ref="K43:K46" si="3">G43*J43</f>
        <v>0</v>
      </c>
    </row>
    <row r="44" spans="2:13" ht="15" customHeight="1">
      <c r="B44" s="373"/>
      <c r="C44" s="376"/>
      <c r="D44" s="371" t="s">
        <v>74</v>
      </c>
      <c r="E44" s="355"/>
      <c r="F44" s="64" t="s">
        <v>36</v>
      </c>
      <c r="G44" s="102"/>
      <c r="H44" s="84">
        <v>1.19</v>
      </c>
      <c r="I44" s="9">
        <f t="shared" si="0"/>
        <v>0</v>
      </c>
      <c r="J44" s="101"/>
      <c r="K44" s="10">
        <f t="shared" si="3"/>
        <v>0</v>
      </c>
    </row>
    <row r="45" spans="2:13" ht="15" customHeight="1">
      <c r="B45" s="373"/>
      <c r="C45" s="376"/>
      <c r="D45" s="93"/>
      <c r="E45" s="76" t="s">
        <v>153</v>
      </c>
      <c r="F45" s="64" t="s">
        <v>36</v>
      </c>
      <c r="G45" s="102"/>
      <c r="H45" s="84">
        <v>1.19</v>
      </c>
      <c r="I45" s="9">
        <f t="shared" si="0"/>
        <v>0</v>
      </c>
      <c r="J45" s="101"/>
      <c r="K45" s="10">
        <f t="shared" si="3"/>
        <v>0</v>
      </c>
    </row>
    <row r="46" spans="2:13" ht="15" customHeight="1">
      <c r="B46" s="373"/>
      <c r="C46" s="376"/>
      <c r="D46" s="371" t="s">
        <v>75</v>
      </c>
      <c r="E46" s="355"/>
      <c r="F46" s="64" t="s">
        <v>36</v>
      </c>
      <c r="G46" s="98"/>
      <c r="H46" s="84">
        <v>1.19</v>
      </c>
      <c r="I46" s="9">
        <f t="shared" si="0"/>
        <v>0</v>
      </c>
      <c r="J46" s="101"/>
      <c r="K46" s="10">
        <f t="shared" si="3"/>
        <v>0</v>
      </c>
    </row>
    <row r="47" spans="2:13" ht="15" customHeight="1">
      <c r="B47" s="373"/>
      <c r="C47" s="376"/>
      <c r="D47" s="93"/>
      <c r="E47" s="76" t="s">
        <v>153</v>
      </c>
      <c r="F47" s="64" t="s">
        <v>36</v>
      </c>
      <c r="G47" s="98"/>
      <c r="H47" s="84">
        <v>1.19</v>
      </c>
      <c r="I47" s="9">
        <f t="shared" si="0"/>
        <v>0</v>
      </c>
      <c r="J47" s="101"/>
      <c r="K47" s="10">
        <f>G47*J47</f>
        <v>0</v>
      </c>
    </row>
    <row r="48" spans="2:13" ht="15" customHeight="1">
      <c r="B48" s="373"/>
      <c r="C48" s="376" t="s">
        <v>213</v>
      </c>
      <c r="D48" s="355" t="s">
        <v>164</v>
      </c>
      <c r="E48" s="355"/>
      <c r="F48" s="76" t="s">
        <v>36</v>
      </c>
      <c r="G48" s="98"/>
      <c r="H48" s="77" t="s">
        <v>162</v>
      </c>
      <c r="I48" s="9">
        <f>G48</f>
        <v>0</v>
      </c>
      <c r="J48" s="77" t="s">
        <v>162</v>
      </c>
      <c r="K48" s="16" t="s">
        <v>162</v>
      </c>
    </row>
    <row r="49" spans="2:19" ht="15" customHeight="1">
      <c r="B49" s="373"/>
      <c r="C49" s="376"/>
      <c r="D49" s="355" t="s">
        <v>165</v>
      </c>
      <c r="E49" s="355"/>
      <c r="F49" s="76" t="s">
        <v>36</v>
      </c>
      <c r="G49" s="98"/>
      <c r="H49" s="77" t="s">
        <v>162</v>
      </c>
      <c r="I49" s="9">
        <f t="shared" ref="I49:I52" si="4">G49</f>
        <v>0</v>
      </c>
      <c r="J49" s="77" t="s">
        <v>162</v>
      </c>
      <c r="K49" s="16" t="s">
        <v>162</v>
      </c>
    </row>
    <row r="50" spans="2:19" ht="15" customHeight="1">
      <c r="B50" s="373"/>
      <c r="C50" s="376"/>
      <c r="D50" s="355" t="s">
        <v>166</v>
      </c>
      <c r="E50" s="355"/>
      <c r="F50" s="76" t="s">
        <v>36</v>
      </c>
      <c r="G50" s="98"/>
      <c r="H50" s="77" t="s">
        <v>162</v>
      </c>
      <c r="I50" s="9">
        <f t="shared" si="4"/>
        <v>0</v>
      </c>
      <c r="J50" s="77" t="s">
        <v>162</v>
      </c>
      <c r="K50" s="16" t="s">
        <v>162</v>
      </c>
    </row>
    <row r="51" spans="2:19" ht="15" customHeight="1">
      <c r="B51" s="373"/>
      <c r="C51" s="376"/>
      <c r="D51" s="354" t="s">
        <v>163</v>
      </c>
      <c r="E51" s="354"/>
      <c r="F51" s="142" t="s">
        <v>36</v>
      </c>
      <c r="G51" s="98"/>
      <c r="H51" s="77" t="s">
        <v>162</v>
      </c>
      <c r="I51" s="9">
        <f t="shared" si="4"/>
        <v>0</v>
      </c>
      <c r="J51" s="77" t="s">
        <v>162</v>
      </c>
      <c r="K51" s="16" t="s">
        <v>162</v>
      </c>
    </row>
    <row r="52" spans="2:19" ht="15" customHeight="1">
      <c r="B52" s="373"/>
      <c r="C52" s="376"/>
      <c r="D52" s="354" t="s">
        <v>163</v>
      </c>
      <c r="E52" s="354"/>
      <c r="F52" s="142" t="s">
        <v>36</v>
      </c>
      <c r="G52" s="98"/>
      <c r="H52" s="77" t="s">
        <v>162</v>
      </c>
      <c r="I52" s="9">
        <f t="shared" si="4"/>
        <v>0</v>
      </c>
      <c r="J52" s="77" t="s">
        <v>162</v>
      </c>
      <c r="K52" s="16" t="s">
        <v>162</v>
      </c>
    </row>
    <row r="53" spans="2:19" ht="15" customHeight="1">
      <c r="B53" s="374"/>
      <c r="C53" s="430"/>
      <c r="D53" s="396" t="s">
        <v>172</v>
      </c>
      <c r="E53" s="397"/>
      <c r="F53" s="398"/>
      <c r="G53" s="356" t="s">
        <v>171</v>
      </c>
      <c r="H53" s="356"/>
      <c r="I53" s="13">
        <f>I40+I42+I44+I46+SUM(I48:I52)</f>
        <v>0</v>
      </c>
      <c r="J53" s="14" t="s">
        <v>38</v>
      </c>
      <c r="K53" s="13">
        <f>K40+K42+K44+K46+SUM(K48:K52)</f>
        <v>0</v>
      </c>
      <c r="N53" s="421" t="s">
        <v>220</v>
      </c>
      <c r="O53" s="421"/>
    </row>
    <row r="54" spans="2:19" ht="15" customHeight="1" thickBot="1">
      <c r="B54" s="395" t="s">
        <v>68</v>
      </c>
      <c r="C54" s="419" t="s">
        <v>218</v>
      </c>
      <c r="D54" s="419"/>
      <c r="E54" s="420"/>
      <c r="F54" s="163" t="s">
        <v>39</v>
      </c>
      <c r="G54" s="103"/>
      <c r="H54" s="84">
        <v>8.64</v>
      </c>
      <c r="I54" s="9">
        <f>G54*H54</f>
        <v>0</v>
      </c>
      <c r="J54" s="97">
        <v>0.41699999999999998</v>
      </c>
      <c r="K54" s="10">
        <f>G54*J54</f>
        <v>0</v>
      </c>
      <c r="N54" s="422" t="s">
        <v>221</v>
      </c>
      <c r="O54" s="422"/>
      <c r="P54" s="422"/>
      <c r="Q54" s="422"/>
      <c r="R54" s="180"/>
    </row>
    <row r="55" spans="2:19" ht="15" customHeight="1">
      <c r="B55" s="395"/>
      <c r="C55" s="152"/>
      <c r="D55" s="168"/>
      <c r="E55" s="166" t="s">
        <v>153</v>
      </c>
      <c r="F55" s="163" t="s">
        <v>39</v>
      </c>
      <c r="G55" s="178">
        <f>G54*R57/100</f>
        <v>0</v>
      </c>
      <c r="H55" s="84">
        <v>8.64</v>
      </c>
      <c r="I55" s="9">
        <f t="shared" ref="I55:I59" si="5">G55*H55</f>
        <v>0</v>
      </c>
      <c r="J55" s="431" t="s">
        <v>227</v>
      </c>
      <c r="K55" s="431" t="s">
        <v>227</v>
      </c>
      <c r="N55" s="423" t="s">
        <v>222</v>
      </c>
      <c r="O55" s="424"/>
      <c r="P55" s="424"/>
      <c r="Q55" s="425"/>
      <c r="R55" s="181">
        <v>19</v>
      </c>
      <c r="S55" s="182" t="s">
        <v>140</v>
      </c>
    </row>
    <row r="56" spans="2:19" ht="15" customHeight="1" thickBot="1">
      <c r="B56" s="395"/>
      <c r="C56" s="419" t="s">
        <v>219</v>
      </c>
      <c r="D56" s="419"/>
      <c r="E56" s="420"/>
      <c r="F56" s="163" t="s">
        <v>39</v>
      </c>
      <c r="G56" s="103"/>
      <c r="H56" s="84">
        <v>8.64</v>
      </c>
      <c r="I56" s="9">
        <f t="shared" si="5"/>
        <v>0</v>
      </c>
      <c r="J56" s="97">
        <v>0</v>
      </c>
      <c r="K56" s="10">
        <f t="shared" ref="K55:K56" si="6">G56*J56</f>
        <v>0</v>
      </c>
      <c r="N56" s="426" t="s">
        <v>223</v>
      </c>
      <c r="O56" s="427"/>
      <c r="P56" s="427"/>
      <c r="Q56" s="427"/>
      <c r="R56" s="183">
        <v>13</v>
      </c>
      <c r="S56" s="184" t="s">
        <v>140</v>
      </c>
    </row>
    <row r="57" spans="2:19" ht="15" customHeight="1" thickTop="1" thickBot="1">
      <c r="B57" s="395"/>
      <c r="C57" s="152"/>
      <c r="D57" s="168"/>
      <c r="E57" s="166" t="s">
        <v>153</v>
      </c>
      <c r="F57" s="163" t="s">
        <v>39</v>
      </c>
      <c r="G57" s="178">
        <f>G56</f>
        <v>0</v>
      </c>
      <c r="H57" s="84">
        <v>8.64</v>
      </c>
      <c r="I57" s="9">
        <f t="shared" si="5"/>
        <v>0</v>
      </c>
      <c r="J57" s="431" t="s">
        <v>227</v>
      </c>
      <c r="K57" s="16" t="s">
        <v>227</v>
      </c>
      <c r="N57" s="428" t="s">
        <v>224</v>
      </c>
      <c r="O57" s="429"/>
      <c r="P57" s="429"/>
      <c r="Q57" s="429"/>
      <c r="R57" s="185">
        <f>R55+R56*(100-R55)/100</f>
        <v>29.53</v>
      </c>
      <c r="S57" s="186" t="s">
        <v>140</v>
      </c>
    </row>
    <row r="58" spans="2:19" ht="15" customHeight="1">
      <c r="B58" s="395"/>
      <c r="C58" s="367" t="s">
        <v>180</v>
      </c>
      <c r="D58" s="367"/>
      <c r="E58" s="368"/>
      <c r="F58" s="163" t="s">
        <v>39</v>
      </c>
      <c r="G58" s="103"/>
      <c r="H58" s="84">
        <v>8.64</v>
      </c>
      <c r="I58" s="9">
        <f t="shared" si="5"/>
        <v>0</v>
      </c>
      <c r="J58" s="432"/>
      <c r="K58" s="10">
        <f>G58*J58</f>
        <v>0</v>
      </c>
    </row>
    <row r="59" spans="2:19" ht="15" customHeight="1">
      <c r="B59" s="395"/>
      <c r="C59" s="149"/>
      <c r="D59" s="151"/>
      <c r="E59" s="150" t="s">
        <v>153</v>
      </c>
      <c r="F59" s="163" t="s">
        <v>39</v>
      </c>
      <c r="G59" s="103"/>
      <c r="H59" s="84">
        <v>8.64</v>
      </c>
      <c r="I59" s="9">
        <f t="shared" si="5"/>
        <v>0</v>
      </c>
      <c r="J59" s="431" t="s">
        <v>227</v>
      </c>
      <c r="K59" s="16" t="s">
        <v>227</v>
      </c>
    </row>
    <row r="60" spans="2:19" ht="15" customHeight="1">
      <c r="B60" s="395"/>
      <c r="C60" s="362" t="s">
        <v>40</v>
      </c>
      <c r="D60" s="363"/>
      <c r="E60" s="363"/>
      <c r="F60" s="163" t="s">
        <v>39</v>
      </c>
      <c r="G60" s="98"/>
      <c r="H60" s="60">
        <v>8.0000000000000002E-3</v>
      </c>
      <c r="I60" s="9">
        <f>G60*H60</f>
        <v>0</v>
      </c>
      <c r="J60" s="61">
        <v>4.0000000000000002E-4</v>
      </c>
      <c r="K60" s="10">
        <f t="shared" ref="K60:K64" si="7">G60*J60</f>
        <v>0</v>
      </c>
    </row>
    <row r="61" spans="2:19" ht="15" customHeight="1">
      <c r="B61" s="395"/>
      <c r="C61" s="364" t="s">
        <v>161</v>
      </c>
      <c r="D61" s="364"/>
      <c r="E61" s="365"/>
      <c r="F61" s="163" t="s">
        <v>39</v>
      </c>
      <c r="G61" s="48">
        <f>SUM(G54,G56,G58,G60)</f>
        <v>0</v>
      </c>
      <c r="H61" s="63" t="s">
        <v>162</v>
      </c>
      <c r="I61" s="48">
        <f>SUM(I54,I56,I58,I60)</f>
        <v>0</v>
      </c>
      <c r="J61" s="63" t="s">
        <v>162</v>
      </c>
      <c r="K61" s="48">
        <f>SUM(K54,K56,K58,K60)</f>
        <v>0</v>
      </c>
    </row>
    <row r="62" spans="2:19" ht="15" customHeight="1">
      <c r="B62" s="395"/>
      <c r="C62" s="152"/>
      <c r="D62" s="169"/>
      <c r="E62" s="166" t="s">
        <v>153</v>
      </c>
      <c r="F62" s="163" t="s">
        <v>39</v>
      </c>
      <c r="G62" s="48">
        <f>SUM(G55,G57,G59)</f>
        <v>0</v>
      </c>
      <c r="H62" s="63" t="s">
        <v>162</v>
      </c>
      <c r="I62" s="48">
        <f>SUM(I55,I57,I59)</f>
        <v>0</v>
      </c>
      <c r="J62" s="63" t="s">
        <v>162</v>
      </c>
      <c r="K62" s="63" t="s">
        <v>162</v>
      </c>
    </row>
    <row r="63" spans="2:19" ht="15" customHeight="1">
      <c r="B63" s="395"/>
      <c r="C63" s="366" t="s">
        <v>178</v>
      </c>
      <c r="D63" s="367"/>
      <c r="E63" s="368"/>
      <c r="F63" s="163" t="s">
        <v>39</v>
      </c>
      <c r="G63" s="98"/>
      <c r="H63" s="104"/>
      <c r="I63" s="9">
        <f t="shared" ref="I63:I66" si="8">G63*H63</f>
        <v>0</v>
      </c>
      <c r="J63" s="191"/>
      <c r="K63" s="10">
        <f t="shared" si="7"/>
        <v>0</v>
      </c>
    </row>
    <row r="64" spans="2:19" ht="15" customHeight="1">
      <c r="B64" s="395"/>
      <c r="C64" s="153"/>
      <c r="D64" s="151"/>
      <c r="E64" s="94" t="s">
        <v>153</v>
      </c>
      <c r="F64" s="163" t="s">
        <v>39</v>
      </c>
      <c r="G64" s="98"/>
      <c r="H64" s="104"/>
      <c r="I64" s="9">
        <f t="shared" si="8"/>
        <v>0</v>
      </c>
      <c r="J64" s="15" t="s">
        <v>102</v>
      </c>
      <c r="K64" s="16" t="s">
        <v>102</v>
      </c>
    </row>
    <row r="65" spans="2:11" ht="15" customHeight="1">
      <c r="B65" s="395"/>
      <c r="C65" s="361" t="s">
        <v>169</v>
      </c>
      <c r="D65" s="355"/>
      <c r="E65" s="164" t="s">
        <v>210</v>
      </c>
      <c r="F65" s="163" t="s">
        <v>39</v>
      </c>
      <c r="G65" s="98"/>
      <c r="H65" s="95">
        <v>3.6</v>
      </c>
      <c r="I65" s="9">
        <f t="shared" si="8"/>
        <v>0</v>
      </c>
      <c r="J65" s="15" t="s">
        <v>102</v>
      </c>
      <c r="K65" s="16" t="s">
        <v>102</v>
      </c>
    </row>
    <row r="66" spans="2:11" ht="15" customHeight="1">
      <c r="B66" s="395"/>
      <c r="C66" s="361"/>
      <c r="D66" s="355"/>
      <c r="E66" s="179" t="s">
        <v>211</v>
      </c>
      <c r="F66" s="163" t="s">
        <v>39</v>
      </c>
      <c r="G66" s="98"/>
      <c r="H66" s="95">
        <v>3.6</v>
      </c>
      <c r="I66" s="9">
        <f t="shared" si="8"/>
        <v>0</v>
      </c>
      <c r="J66" s="15" t="s">
        <v>102</v>
      </c>
      <c r="K66" s="16" t="s">
        <v>102</v>
      </c>
    </row>
    <row r="67" spans="2:11" ht="15" customHeight="1" thickBot="1">
      <c r="B67" s="395"/>
      <c r="C67" s="359" t="s">
        <v>68</v>
      </c>
      <c r="D67" s="359"/>
      <c r="E67" s="359"/>
      <c r="F67" s="360"/>
      <c r="G67" s="356" t="s">
        <v>103</v>
      </c>
      <c r="H67" s="356"/>
      <c r="I67" s="17">
        <f>I61+I63+I65+I66</f>
        <v>0</v>
      </c>
      <c r="J67" s="18" t="s">
        <v>38</v>
      </c>
      <c r="K67" s="19">
        <f>K61+K63+SUM(K65:K66)</f>
        <v>0</v>
      </c>
    </row>
    <row r="68" spans="2:11" ht="15" customHeight="1">
      <c r="B68" s="387" t="s">
        <v>175</v>
      </c>
      <c r="C68" s="388"/>
      <c r="D68" s="388"/>
      <c r="E68" s="388"/>
      <c r="F68" s="388"/>
      <c r="G68" s="356" t="s">
        <v>41</v>
      </c>
      <c r="H68" s="356"/>
      <c r="I68" s="96">
        <f>SUM(I31,I39,I67,I53)</f>
        <v>0</v>
      </c>
      <c r="J68" s="392" t="s">
        <v>42</v>
      </c>
      <c r="K68" s="377">
        <f>SUM(K31,K39,K67,K53)</f>
        <v>0</v>
      </c>
    </row>
    <row r="69" spans="2:11" ht="15" customHeight="1" thickBot="1">
      <c r="B69" s="389"/>
      <c r="C69" s="390"/>
      <c r="D69" s="390"/>
      <c r="E69" s="390"/>
      <c r="F69" s="390"/>
      <c r="G69" s="380" t="s">
        <v>43</v>
      </c>
      <c r="H69" s="380"/>
      <c r="I69" s="20">
        <v>2.58E-2</v>
      </c>
      <c r="J69" s="393"/>
      <c r="K69" s="378"/>
    </row>
    <row r="70" spans="2:11" ht="15" customHeight="1">
      <c r="B70" s="389"/>
      <c r="C70" s="390"/>
      <c r="D70" s="390"/>
      <c r="E70" s="390"/>
      <c r="F70" s="390"/>
      <c r="G70" s="381" t="s">
        <v>44</v>
      </c>
      <c r="H70" s="382"/>
      <c r="I70" s="385">
        <f>I68*I69</f>
        <v>0</v>
      </c>
      <c r="J70" s="393"/>
      <c r="K70" s="378"/>
    </row>
    <row r="71" spans="2:11" ht="15" customHeight="1" thickBot="1">
      <c r="B71" s="391"/>
      <c r="C71" s="359"/>
      <c r="D71" s="359"/>
      <c r="E71" s="359"/>
      <c r="F71" s="359"/>
      <c r="G71" s="383"/>
      <c r="H71" s="384"/>
      <c r="I71" s="386"/>
      <c r="J71" s="394"/>
      <c r="K71" s="379"/>
    </row>
    <row r="72" spans="2:11" ht="15" customHeight="1">
      <c r="E72" s="21"/>
      <c r="F72" s="22"/>
      <c r="G72" s="22"/>
      <c r="H72" s="22"/>
      <c r="I72" s="22"/>
      <c r="J72" s="22"/>
      <c r="K72" s="22"/>
    </row>
    <row r="73" spans="2:11" ht="15" customHeight="1">
      <c r="B73" s="35"/>
      <c r="C73" s="67"/>
      <c r="D73" s="67"/>
      <c r="E73" s="23" t="s">
        <v>110</v>
      </c>
      <c r="F73" s="24"/>
      <c r="G73" s="24"/>
      <c r="H73" s="24"/>
      <c r="I73" s="24"/>
      <c r="J73" s="24"/>
      <c r="K73" s="25"/>
    </row>
    <row r="74" spans="2:11" ht="7.5" customHeight="1">
      <c r="B74" s="36"/>
      <c r="C74" s="68"/>
      <c r="D74" s="68"/>
      <c r="E74" s="26"/>
      <c r="F74" s="27"/>
      <c r="G74" s="27"/>
      <c r="H74" s="27"/>
      <c r="I74" s="27"/>
      <c r="J74" s="27"/>
      <c r="K74" s="28"/>
    </row>
    <row r="75" spans="2:11" ht="15" customHeight="1">
      <c r="B75" s="37" t="s">
        <v>111</v>
      </c>
      <c r="C75" s="69"/>
      <c r="D75" s="69"/>
      <c r="E75" s="29"/>
      <c r="F75" s="29"/>
      <c r="G75" s="29"/>
      <c r="H75" s="29"/>
      <c r="I75" s="29"/>
      <c r="J75" s="29"/>
      <c r="K75" s="30"/>
    </row>
    <row r="76" spans="2:11" ht="15" customHeight="1">
      <c r="B76" s="37"/>
      <c r="C76" s="69"/>
      <c r="D76" s="69"/>
      <c r="E76" s="31" t="s">
        <v>176</v>
      </c>
      <c r="F76" s="29"/>
      <c r="G76" s="29"/>
      <c r="H76" s="29"/>
      <c r="I76" s="29"/>
      <c r="J76" s="29"/>
      <c r="K76" s="30"/>
    </row>
    <row r="77" spans="2:11" ht="7.5" customHeight="1">
      <c r="B77" s="37"/>
      <c r="C77" s="69"/>
      <c r="D77" s="69"/>
      <c r="E77" s="31"/>
      <c r="F77" s="29"/>
      <c r="G77" s="29"/>
      <c r="H77" s="29"/>
      <c r="I77" s="29"/>
      <c r="J77" s="29"/>
      <c r="K77" s="30"/>
    </row>
    <row r="78" spans="2:11" ht="15" customHeight="1">
      <c r="B78" s="37" t="s">
        <v>112</v>
      </c>
      <c r="C78" s="69"/>
      <c r="D78" s="69"/>
      <c r="E78" s="29"/>
      <c r="F78" s="29"/>
      <c r="G78" s="29"/>
      <c r="H78" s="29"/>
      <c r="I78" s="29"/>
      <c r="J78" s="29"/>
      <c r="K78" s="30"/>
    </row>
    <row r="79" spans="2:11" ht="15" customHeight="1">
      <c r="B79" s="36" t="s">
        <v>45</v>
      </c>
      <c r="C79" s="68"/>
      <c r="D79" s="68"/>
      <c r="E79" s="29"/>
      <c r="F79" s="29"/>
      <c r="G79" s="29"/>
      <c r="H79" s="29"/>
      <c r="I79" s="29"/>
      <c r="J79" s="29"/>
      <c r="K79" s="30"/>
    </row>
    <row r="80" spans="2:11" ht="15" customHeight="1">
      <c r="B80" s="36" t="s">
        <v>113</v>
      </c>
      <c r="C80" s="68"/>
      <c r="D80" s="68"/>
      <c r="E80" s="29"/>
      <c r="F80" s="29"/>
      <c r="G80" s="29"/>
      <c r="H80" s="29"/>
      <c r="I80" s="29"/>
      <c r="J80" s="29"/>
      <c r="K80" s="30"/>
    </row>
    <row r="81" spans="2:11" ht="15" customHeight="1">
      <c r="B81" s="36" t="s">
        <v>115</v>
      </c>
      <c r="C81" s="68"/>
      <c r="D81" s="68"/>
      <c r="E81" s="29"/>
      <c r="F81" s="29"/>
      <c r="G81" s="29"/>
      <c r="H81" s="29"/>
      <c r="I81" s="29"/>
      <c r="J81" s="29"/>
      <c r="K81" s="30"/>
    </row>
    <row r="82" spans="2:11" ht="15" customHeight="1">
      <c r="B82" s="36" t="s">
        <v>114</v>
      </c>
      <c r="C82" s="68"/>
      <c r="D82" s="68"/>
      <c r="E82" s="29"/>
      <c r="F82" s="29"/>
      <c r="G82" s="29"/>
      <c r="H82" s="29"/>
      <c r="I82" s="29"/>
      <c r="J82" s="29"/>
      <c r="K82" s="30"/>
    </row>
    <row r="83" spans="2:11" ht="15" customHeight="1">
      <c r="B83" s="36" t="s">
        <v>116</v>
      </c>
      <c r="C83" s="68"/>
      <c r="D83" s="68"/>
      <c r="E83" s="29"/>
      <c r="F83" s="29"/>
      <c r="G83" s="29"/>
      <c r="H83" s="29"/>
      <c r="I83" s="29"/>
      <c r="J83" s="29"/>
      <c r="K83" s="30"/>
    </row>
    <row r="84" spans="2:11" ht="15" customHeight="1">
      <c r="B84" s="36" t="s">
        <v>109</v>
      </c>
      <c r="C84" s="68"/>
      <c r="D84" s="68"/>
      <c r="E84" s="29"/>
      <c r="F84" s="29"/>
      <c r="G84" s="29"/>
      <c r="H84" s="29"/>
      <c r="I84" s="29"/>
      <c r="J84" s="29"/>
      <c r="K84" s="30"/>
    </row>
    <row r="85" spans="2:11" ht="15" customHeight="1">
      <c r="B85" s="38"/>
      <c r="C85" s="70"/>
      <c r="D85" s="70"/>
      <c r="E85" s="7"/>
      <c r="F85" s="7"/>
      <c r="G85" s="7"/>
      <c r="H85" s="7"/>
      <c r="I85" s="7"/>
      <c r="J85" s="7"/>
      <c r="K85" s="8"/>
    </row>
    <row r="86" spans="2:11" ht="15" customHeight="1"/>
    <row r="87" spans="2:11" ht="15" customHeight="1"/>
    <row r="88" spans="2:11" ht="15" customHeight="1"/>
    <row r="89" spans="2:11" ht="15" customHeight="1"/>
    <row r="90" spans="2:11" ht="15" customHeight="1"/>
    <row r="91" spans="2:11" ht="15" customHeight="1"/>
    <row r="92" spans="2:11" ht="15" customHeight="1"/>
    <row r="93" spans="2:11" ht="15" customHeight="1"/>
    <row r="94" spans="2:11" ht="15" customHeight="1"/>
    <row r="95" spans="2:11" ht="15" customHeight="1"/>
    <row r="96" spans="2: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sheetData>
  <mergeCells count="79">
    <mergeCell ref="C54:E54"/>
    <mergeCell ref="C56:E56"/>
    <mergeCell ref="C58:E58"/>
    <mergeCell ref="N53:O53"/>
    <mergeCell ref="N54:Q54"/>
    <mergeCell ref="N55:Q55"/>
    <mergeCell ref="N56:Q56"/>
    <mergeCell ref="N57:Q57"/>
    <mergeCell ref="C48:C53"/>
    <mergeCell ref="D49:E49"/>
    <mergeCell ref="D50:E50"/>
    <mergeCell ref="D51:E51"/>
    <mergeCell ref="D52:E52"/>
    <mergeCell ref="D16:K16"/>
    <mergeCell ref="B3:K3"/>
    <mergeCell ref="F4:J4"/>
    <mergeCell ref="B5:K5"/>
    <mergeCell ref="D6:K7"/>
    <mergeCell ref="D8:K10"/>
    <mergeCell ref="D11:K12"/>
    <mergeCell ref="D13:K15"/>
    <mergeCell ref="C21:E21"/>
    <mergeCell ref="C22:E22"/>
    <mergeCell ref="C23:E23"/>
    <mergeCell ref="J17:J18"/>
    <mergeCell ref="K17:K18"/>
    <mergeCell ref="B17:E18"/>
    <mergeCell ref="F17:F18"/>
    <mergeCell ref="G17:G18"/>
    <mergeCell ref="H17:H18"/>
    <mergeCell ref="I17:I18"/>
    <mergeCell ref="G39:H39"/>
    <mergeCell ref="B32:B39"/>
    <mergeCell ref="B19:B31"/>
    <mergeCell ref="C40:C47"/>
    <mergeCell ref="K68:K71"/>
    <mergeCell ref="G69:H69"/>
    <mergeCell ref="G70:H71"/>
    <mergeCell ref="I70:I71"/>
    <mergeCell ref="G53:H53"/>
    <mergeCell ref="G67:H67"/>
    <mergeCell ref="B68:F71"/>
    <mergeCell ref="G68:H68"/>
    <mergeCell ref="J68:J71"/>
    <mergeCell ref="B54:B67"/>
    <mergeCell ref="D53:F53"/>
    <mergeCell ref="B40:B53"/>
    <mergeCell ref="D40:E40"/>
    <mergeCell ref="D42:E42"/>
    <mergeCell ref="D44:E44"/>
    <mergeCell ref="D46:E46"/>
    <mergeCell ref="D48:E48"/>
    <mergeCell ref="C67:F67"/>
    <mergeCell ref="C65:D66"/>
    <mergeCell ref="C60:E60"/>
    <mergeCell ref="C61:E61"/>
    <mergeCell ref="C63:E63"/>
    <mergeCell ref="C39:F39"/>
    <mergeCell ref="C34:E34"/>
    <mergeCell ref="C35:E35"/>
    <mergeCell ref="C36:E36"/>
    <mergeCell ref="C37:E37"/>
    <mergeCell ref="C38:E38"/>
    <mergeCell ref="N4:S4"/>
    <mergeCell ref="N5:S5"/>
    <mergeCell ref="N6:R7"/>
    <mergeCell ref="C32:E32"/>
    <mergeCell ref="C33:E33"/>
    <mergeCell ref="C24:E24"/>
    <mergeCell ref="C25:E25"/>
    <mergeCell ref="C26:E26"/>
    <mergeCell ref="C27:E27"/>
    <mergeCell ref="G31:H31"/>
    <mergeCell ref="C28:E28"/>
    <mergeCell ref="C29:E29"/>
    <mergeCell ref="C30:E30"/>
    <mergeCell ref="C31:F31"/>
    <mergeCell ref="C19:E19"/>
    <mergeCell ref="C20:E20"/>
  </mergeCells>
  <phoneticPr fontId="1"/>
  <printOptions horizontalCentered="1"/>
  <pageMargins left="0.78740157480314965" right="0.78740157480314965" top="0.78740157480314965" bottom="0.78740157480314965" header="0.31496062992125984" footer="0.31496062992125984"/>
  <pageSetup paperSize="9" scale="71"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F5BF4-95EB-424D-B172-244EE9AE97D4}">
  <sheetPr>
    <tabColor rgb="FFFF0000"/>
    <pageSetUpPr fitToPage="1"/>
  </sheetPr>
  <dimension ref="B1:T74"/>
  <sheetViews>
    <sheetView zoomScale="80" zoomScaleNormal="80" zoomScaleSheetLayoutView="80" workbookViewId="0">
      <selection activeCell="F3" sqref="F3:L3"/>
    </sheetView>
  </sheetViews>
  <sheetFormatPr defaultColWidth="9" defaultRowHeight="11"/>
  <cols>
    <col min="1" max="1" width="0.7265625" style="34" customWidth="1"/>
    <col min="2" max="4" width="4.90625" style="34" customWidth="1"/>
    <col min="5" max="5" width="2.54296875" style="34" customWidth="1"/>
    <col min="6" max="6" width="9.08984375" style="34" customWidth="1"/>
    <col min="7" max="7" width="14.6328125" style="34" customWidth="1"/>
    <col min="8" max="8" width="9" style="34"/>
    <col min="9" max="9" width="14.08984375" style="34" customWidth="1"/>
    <col min="10" max="10" width="14.6328125" style="34" customWidth="1"/>
    <col min="11" max="12" width="14.08984375" style="34" customWidth="1"/>
    <col min="13" max="16384" width="9" style="34"/>
  </cols>
  <sheetData>
    <row r="1" spans="2:20" ht="12">
      <c r="B1" s="340" t="s">
        <v>12</v>
      </c>
      <c r="C1" s="340"/>
      <c r="D1" s="340"/>
      <c r="E1" s="340"/>
      <c r="F1" s="340"/>
      <c r="G1" s="340"/>
      <c r="H1" s="340"/>
      <c r="I1" s="340"/>
      <c r="J1" s="340"/>
      <c r="K1" s="340"/>
      <c r="L1" s="340"/>
    </row>
    <row r="2" spans="2:20" ht="17" thickBot="1">
      <c r="B2" s="341" t="s">
        <v>63</v>
      </c>
      <c r="C2" s="341"/>
      <c r="D2" s="341"/>
      <c r="E2" s="341"/>
      <c r="F2" s="341"/>
      <c r="G2" s="341"/>
      <c r="H2" s="341"/>
      <c r="I2" s="341"/>
      <c r="J2" s="341"/>
      <c r="K2" s="341"/>
      <c r="L2" s="341"/>
    </row>
    <row r="3" spans="2:20" ht="17" customHeight="1">
      <c r="B3" s="342" t="s">
        <v>50</v>
      </c>
      <c r="C3" s="343"/>
      <c r="D3" s="343"/>
      <c r="E3" s="344"/>
      <c r="F3" s="345"/>
      <c r="G3" s="345"/>
      <c r="H3" s="345"/>
      <c r="I3" s="345"/>
      <c r="J3" s="345"/>
      <c r="K3" s="345"/>
      <c r="L3" s="346"/>
      <c r="N3" s="170"/>
      <c r="O3" s="337" t="s">
        <v>214</v>
      </c>
      <c r="P3" s="338"/>
      <c r="Q3" s="338"/>
      <c r="R3" s="338"/>
      <c r="S3" s="338"/>
      <c r="T3" s="338"/>
    </row>
    <row r="4" spans="2:20" ht="17" customHeight="1">
      <c r="B4" s="347" t="s">
        <v>51</v>
      </c>
      <c r="C4" s="348"/>
      <c r="D4" s="348"/>
      <c r="E4" s="349"/>
      <c r="F4" s="350"/>
      <c r="G4" s="350"/>
      <c r="H4" s="350"/>
      <c r="I4" s="350"/>
      <c r="J4" s="350"/>
      <c r="K4" s="350"/>
      <c r="L4" s="351"/>
      <c r="N4" s="171"/>
      <c r="O4" s="337" t="s">
        <v>215</v>
      </c>
      <c r="P4" s="338"/>
      <c r="Q4" s="338"/>
      <c r="R4" s="338"/>
      <c r="S4" s="338"/>
      <c r="T4" s="338"/>
    </row>
    <row r="5" spans="2:20" ht="17.25" customHeight="1">
      <c r="B5" s="347" t="s">
        <v>52</v>
      </c>
      <c r="C5" s="348"/>
      <c r="D5" s="348"/>
      <c r="E5" s="349"/>
      <c r="F5" s="352" t="s">
        <v>106</v>
      </c>
      <c r="G5" s="352"/>
      <c r="H5" s="352"/>
      <c r="I5" s="352"/>
      <c r="J5" s="352"/>
      <c r="K5" s="352"/>
      <c r="L5" s="353"/>
      <c r="N5" s="172"/>
      <c r="O5" s="339" t="s">
        <v>216</v>
      </c>
      <c r="P5" s="339"/>
      <c r="Q5" s="339"/>
      <c r="R5" s="339"/>
      <c r="S5" s="339"/>
      <c r="T5" s="105"/>
    </row>
    <row r="6" spans="2:20" ht="17.25" customHeight="1">
      <c r="B6" s="347"/>
      <c r="C6" s="348"/>
      <c r="D6" s="348"/>
      <c r="E6" s="349"/>
      <c r="F6" s="352" t="s">
        <v>107</v>
      </c>
      <c r="G6" s="352"/>
      <c r="H6" s="352"/>
      <c r="I6" s="352"/>
      <c r="J6" s="352"/>
      <c r="K6" s="352"/>
      <c r="L6" s="353"/>
      <c r="N6" s="173"/>
      <c r="O6" s="339"/>
      <c r="P6" s="339"/>
      <c r="Q6" s="339"/>
      <c r="R6" s="339"/>
      <c r="S6" s="339"/>
      <c r="T6" s="105"/>
    </row>
    <row r="7" spans="2:20" ht="17.25" customHeight="1">
      <c r="B7" s="347"/>
      <c r="C7" s="348"/>
      <c r="D7" s="348"/>
      <c r="E7" s="349"/>
      <c r="F7" s="352" t="s">
        <v>108</v>
      </c>
      <c r="G7" s="352"/>
      <c r="H7" s="352"/>
      <c r="I7" s="352"/>
      <c r="J7" s="352"/>
      <c r="K7" s="352"/>
      <c r="L7" s="353"/>
      <c r="N7" s="174"/>
      <c r="O7" s="337" t="s">
        <v>217</v>
      </c>
      <c r="P7" s="338"/>
      <c r="Q7" s="338"/>
      <c r="R7" s="338"/>
      <c r="S7" s="338"/>
      <c r="T7" s="338"/>
    </row>
    <row r="8" spans="2:20" ht="19.5" customHeight="1">
      <c r="B8" s="318" t="s">
        <v>76</v>
      </c>
      <c r="C8" s="319"/>
      <c r="D8" s="319"/>
      <c r="E8" s="320"/>
      <c r="F8" s="321" t="s">
        <v>155</v>
      </c>
      <c r="G8" s="322"/>
      <c r="H8" s="322"/>
      <c r="I8" s="322"/>
      <c r="J8" s="322"/>
      <c r="K8" s="322"/>
      <c r="L8" s="323"/>
    </row>
    <row r="9" spans="2:20" ht="19.5" customHeight="1">
      <c r="B9" s="318" t="s">
        <v>77</v>
      </c>
      <c r="C9" s="319"/>
      <c r="D9" s="319"/>
      <c r="E9" s="320"/>
      <c r="F9" s="332" t="s">
        <v>141</v>
      </c>
      <c r="G9" s="332"/>
      <c r="H9" s="332"/>
      <c r="I9" s="322" t="s">
        <v>104</v>
      </c>
      <c r="J9" s="322"/>
      <c r="K9" s="322" t="s">
        <v>105</v>
      </c>
      <c r="L9" s="323"/>
      <c r="M9" s="44"/>
    </row>
    <row r="10" spans="2:20" ht="16.5" customHeight="1">
      <c r="B10" s="324" t="s">
        <v>46</v>
      </c>
      <c r="C10" s="326" t="s">
        <v>64</v>
      </c>
      <c r="D10" s="315"/>
      <c r="E10" s="315"/>
      <c r="F10" s="315"/>
      <c r="G10" s="316"/>
      <c r="H10" s="328" t="s">
        <v>65</v>
      </c>
      <c r="I10" s="329" t="s">
        <v>101</v>
      </c>
      <c r="J10" s="330"/>
      <c r="K10" s="317" t="s">
        <v>78</v>
      </c>
      <c r="L10" s="331"/>
    </row>
    <row r="11" spans="2:20" ht="16.5" customHeight="1">
      <c r="B11" s="324"/>
      <c r="C11" s="327"/>
      <c r="D11" s="285"/>
      <c r="E11" s="285"/>
      <c r="F11" s="285"/>
      <c r="G11" s="286"/>
      <c r="H11" s="328"/>
      <c r="I11" s="158" t="s">
        <v>66</v>
      </c>
      <c r="J11" s="41" t="s">
        <v>53</v>
      </c>
      <c r="K11" s="160" t="s">
        <v>67</v>
      </c>
      <c r="L11" s="45" t="s">
        <v>53</v>
      </c>
    </row>
    <row r="12" spans="2:20" ht="19" customHeight="1">
      <c r="B12" s="325"/>
      <c r="C12" s="303" t="s">
        <v>146</v>
      </c>
      <c r="D12" s="290" t="s">
        <v>96</v>
      </c>
      <c r="E12" s="290"/>
      <c r="F12" s="290"/>
      <c r="G12" s="290"/>
      <c r="H12" s="159" t="s">
        <v>54</v>
      </c>
      <c r="I12" s="175" t="str">
        <f>IF('（基準年度）計算書 '!G19="","",'（基準年度）計算書 '!G19)</f>
        <v/>
      </c>
      <c r="J12" s="176" t="str">
        <f>IF(I12="","",'（目標年度）計算書'!I19)</f>
        <v/>
      </c>
      <c r="K12" s="53"/>
      <c r="L12" s="56"/>
    </row>
    <row r="13" spans="2:20" ht="19" customHeight="1">
      <c r="B13" s="325"/>
      <c r="C13" s="303"/>
      <c r="D13" s="291" t="s">
        <v>97</v>
      </c>
      <c r="E13" s="291"/>
      <c r="F13" s="291"/>
      <c r="G13" s="291"/>
      <c r="H13" s="159" t="s">
        <v>54</v>
      </c>
      <c r="I13" s="175" t="str">
        <f>IF('（基準年度）計算書 '!G20="","",'（基準年度）計算書 '!G20)</f>
        <v/>
      </c>
      <c r="J13" s="176" t="str">
        <f>IF(I13="","",'（目標年度）計算書'!I20)</f>
        <v/>
      </c>
      <c r="K13" s="53"/>
      <c r="L13" s="56"/>
    </row>
    <row r="14" spans="2:20" ht="19" customHeight="1">
      <c r="B14" s="325"/>
      <c r="C14" s="303"/>
      <c r="D14" s="290" t="s">
        <v>145</v>
      </c>
      <c r="E14" s="290"/>
      <c r="F14" s="290"/>
      <c r="G14" s="290"/>
      <c r="H14" s="159" t="s">
        <v>54</v>
      </c>
      <c r="I14" s="175" t="str">
        <f>IF('（基準年度）計算書 '!G21="","",'（基準年度）計算書 '!G21)</f>
        <v/>
      </c>
      <c r="J14" s="176" t="str">
        <f>IF(I14="","",'（目標年度）計算書'!I21)</f>
        <v/>
      </c>
      <c r="K14" s="53"/>
      <c r="L14" s="56"/>
    </row>
    <row r="15" spans="2:20" ht="19" customHeight="1">
      <c r="B15" s="325"/>
      <c r="C15" s="303"/>
      <c r="D15" s="290" t="s">
        <v>95</v>
      </c>
      <c r="E15" s="290"/>
      <c r="F15" s="290"/>
      <c r="G15" s="290"/>
      <c r="H15" s="159" t="s">
        <v>54</v>
      </c>
      <c r="I15" s="175" t="str">
        <f>IF('（基準年度）計算書 '!G22="","",'（基準年度）計算書 '!G22)</f>
        <v/>
      </c>
      <c r="J15" s="176" t="str">
        <f>IF(I15="","",'（目標年度）計算書'!I22)</f>
        <v/>
      </c>
      <c r="K15" s="53"/>
      <c r="L15" s="56"/>
    </row>
    <row r="16" spans="2:20" ht="19" customHeight="1">
      <c r="B16" s="325"/>
      <c r="C16" s="303"/>
      <c r="D16" s="290" t="s">
        <v>94</v>
      </c>
      <c r="E16" s="290"/>
      <c r="F16" s="290"/>
      <c r="G16" s="290"/>
      <c r="H16" s="159" t="s">
        <v>54</v>
      </c>
      <c r="I16" s="175" t="str">
        <f>IF('（基準年度）計算書 '!G23="","",'（基準年度）計算書 '!G23)</f>
        <v/>
      </c>
      <c r="J16" s="176" t="str">
        <f>IF(I16="","",'（目標年度）計算書'!I23)</f>
        <v/>
      </c>
      <c r="K16" s="53"/>
      <c r="L16" s="56"/>
    </row>
    <row r="17" spans="2:12" ht="19" customHeight="1">
      <c r="B17" s="325"/>
      <c r="C17" s="303"/>
      <c r="D17" s="290" t="s">
        <v>93</v>
      </c>
      <c r="E17" s="290"/>
      <c r="F17" s="290"/>
      <c r="G17" s="290"/>
      <c r="H17" s="159" t="s">
        <v>54</v>
      </c>
      <c r="I17" s="175" t="str">
        <f>IF('（基準年度）計算書 '!G24="","",'（基準年度）計算書 '!G24)</f>
        <v/>
      </c>
      <c r="J17" s="176" t="str">
        <f>IF(I17="","",'（目標年度）計算書'!I24)</f>
        <v/>
      </c>
      <c r="K17" s="53"/>
      <c r="L17" s="56"/>
    </row>
    <row r="18" spans="2:12" ht="19" customHeight="1">
      <c r="B18" s="325"/>
      <c r="C18" s="303"/>
      <c r="D18" s="290" t="s">
        <v>92</v>
      </c>
      <c r="E18" s="290"/>
      <c r="F18" s="290"/>
      <c r="G18" s="290"/>
      <c r="H18" s="159" t="s">
        <v>54</v>
      </c>
      <c r="I18" s="175" t="str">
        <f>IF('（基準年度）計算書 '!G25="","",'（基準年度）計算書 '!G25)</f>
        <v/>
      </c>
      <c r="J18" s="176" t="str">
        <f>IF(I18="","",'（目標年度）計算書'!I25)</f>
        <v/>
      </c>
      <c r="K18" s="53"/>
      <c r="L18" s="56"/>
    </row>
    <row r="19" spans="2:12" ht="19" customHeight="1">
      <c r="B19" s="325"/>
      <c r="C19" s="303"/>
      <c r="D19" s="290" t="s">
        <v>91</v>
      </c>
      <c r="E19" s="290"/>
      <c r="F19" s="290"/>
      <c r="G19" s="290"/>
      <c r="H19" s="159" t="s">
        <v>54</v>
      </c>
      <c r="I19" s="175" t="str">
        <f>IF('（基準年度）計算書 '!G26="","",'（基準年度）計算書 '!G26)</f>
        <v/>
      </c>
      <c r="J19" s="176" t="str">
        <f>IF(I19="","",'（目標年度）計算書'!I26)</f>
        <v/>
      </c>
      <c r="K19" s="53"/>
      <c r="L19" s="56"/>
    </row>
    <row r="20" spans="2:12" ht="19" customHeight="1">
      <c r="B20" s="325"/>
      <c r="C20" s="303"/>
      <c r="D20" s="290" t="s">
        <v>90</v>
      </c>
      <c r="E20" s="290"/>
      <c r="F20" s="290"/>
      <c r="G20" s="290"/>
      <c r="H20" s="159" t="s">
        <v>55</v>
      </c>
      <c r="I20" s="175" t="str">
        <f>IF('（基準年度）計算書 '!G27="","",'（基準年度）計算書 '!G27)</f>
        <v/>
      </c>
      <c r="J20" s="176" t="str">
        <f>IF(I20="","",'（目標年度）計算書'!I27)</f>
        <v/>
      </c>
      <c r="K20" s="53"/>
      <c r="L20" s="56"/>
    </row>
    <row r="21" spans="2:12" ht="19" customHeight="1">
      <c r="B21" s="325"/>
      <c r="C21" s="303"/>
      <c r="D21" s="290" t="s">
        <v>89</v>
      </c>
      <c r="E21" s="290"/>
      <c r="F21" s="290"/>
      <c r="G21" s="290"/>
      <c r="H21" s="159" t="s">
        <v>55</v>
      </c>
      <c r="I21" s="175" t="str">
        <f>IF('（基準年度）計算書 '!G28="","",'（基準年度）計算書 '!G28)</f>
        <v/>
      </c>
      <c r="J21" s="176" t="str">
        <f>IF(I21="","",'（目標年度）計算書'!I28)</f>
        <v/>
      </c>
      <c r="K21" s="53"/>
      <c r="L21" s="56"/>
    </row>
    <row r="22" spans="2:12" ht="19" customHeight="1">
      <c r="B22" s="325"/>
      <c r="C22" s="303"/>
      <c r="D22" s="284" t="s">
        <v>100</v>
      </c>
      <c r="E22" s="285"/>
      <c r="F22" s="286"/>
      <c r="G22" s="145" t="s">
        <v>98</v>
      </c>
      <c r="H22" s="160" t="s">
        <v>58</v>
      </c>
      <c r="I22" s="175" t="str">
        <f>IF('（基準年度）計算書 '!G29="","",'（基準年度）計算書 '!G29)</f>
        <v/>
      </c>
      <c r="J22" s="176" t="str">
        <f>IF(I22="","",'（目標年度）計算書'!I29)</f>
        <v/>
      </c>
      <c r="K22" s="53"/>
      <c r="L22" s="56"/>
    </row>
    <row r="23" spans="2:12" ht="19" customHeight="1">
      <c r="B23" s="325"/>
      <c r="C23" s="303"/>
      <c r="D23" s="287"/>
      <c r="E23" s="288"/>
      <c r="F23" s="289"/>
      <c r="G23" s="187" t="s">
        <v>99</v>
      </c>
      <c r="H23" s="190"/>
      <c r="I23" s="175" t="str">
        <f>IF('（基準年度）計算書 '!G30="","",'（基準年度）計算書 '!G30)</f>
        <v/>
      </c>
      <c r="J23" s="176" t="str">
        <f>IF(I23="","",'（目標年度）計算書'!I30)</f>
        <v/>
      </c>
      <c r="K23" s="53"/>
      <c r="L23" s="56"/>
    </row>
    <row r="24" spans="2:12" ht="19" customHeight="1">
      <c r="B24" s="325"/>
      <c r="C24" s="303" t="s">
        <v>152</v>
      </c>
      <c r="D24" s="290" t="s">
        <v>147</v>
      </c>
      <c r="E24" s="290"/>
      <c r="F24" s="290"/>
      <c r="G24" s="290"/>
      <c r="H24" s="159" t="s">
        <v>55</v>
      </c>
      <c r="I24" s="175" t="str">
        <f>IF('（基準年度）計算書 '!G32="","",'（基準年度）計算書 '!G32)</f>
        <v/>
      </c>
      <c r="J24" s="176" t="str">
        <f>IF(I24="","",'（目標年度）計算書'!I32)</f>
        <v/>
      </c>
      <c r="K24" s="53"/>
      <c r="L24" s="56"/>
    </row>
    <row r="25" spans="2:12" ht="19" customHeight="1">
      <c r="B25" s="325"/>
      <c r="C25" s="303"/>
      <c r="D25" s="290" t="s">
        <v>148</v>
      </c>
      <c r="E25" s="290"/>
      <c r="F25" s="290"/>
      <c r="G25" s="290"/>
      <c r="H25" s="159" t="s">
        <v>55</v>
      </c>
      <c r="I25" s="175" t="str">
        <f>IF('（基準年度）計算書 '!G33="","",'（基準年度）計算書 '!G33)</f>
        <v/>
      </c>
      <c r="J25" s="176" t="str">
        <f>IF(I25="","",'（目標年度）計算書'!I33)</f>
        <v/>
      </c>
      <c r="K25" s="53"/>
      <c r="L25" s="56"/>
    </row>
    <row r="26" spans="2:12" ht="19" customHeight="1">
      <c r="B26" s="325"/>
      <c r="C26" s="303"/>
      <c r="D26" s="290" t="s">
        <v>149</v>
      </c>
      <c r="E26" s="290"/>
      <c r="F26" s="290"/>
      <c r="G26" s="290"/>
      <c r="H26" s="159" t="s">
        <v>54</v>
      </c>
      <c r="I26" s="175" t="str">
        <f>IF('（基準年度）計算書 '!G34="","",'（基準年度）計算書 '!G34)</f>
        <v/>
      </c>
      <c r="J26" s="176" t="str">
        <f>IF(I26="","",'（目標年度）計算書'!I34)</f>
        <v/>
      </c>
      <c r="K26" s="53"/>
      <c r="L26" s="56"/>
    </row>
    <row r="27" spans="2:12" ht="19" customHeight="1">
      <c r="B27" s="325"/>
      <c r="C27" s="303"/>
      <c r="D27" s="290" t="s">
        <v>150</v>
      </c>
      <c r="E27" s="290"/>
      <c r="F27" s="290"/>
      <c r="G27" s="290"/>
      <c r="H27" s="159" t="s">
        <v>55</v>
      </c>
      <c r="I27" s="175" t="str">
        <f>IF('（基準年度）計算書 '!G35="","",'（基準年度）計算書 '!G35)</f>
        <v/>
      </c>
      <c r="J27" s="176" t="str">
        <f>IF(I27="","",'（目標年度）計算書'!I35)</f>
        <v/>
      </c>
      <c r="K27" s="53"/>
      <c r="L27" s="56"/>
    </row>
    <row r="28" spans="2:12" ht="19" customHeight="1">
      <c r="B28" s="325"/>
      <c r="C28" s="303"/>
      <c r="D28" s="284" t="s">
        <v>151</v>
      </c>
      <c r="E28" s="285"/>
      <c r="F28" s="285"/>
      <c r="G28" s="286"/>
      <c r="H28" s="157" t="s">
        <v>55</v>
      </c>
      <c r="I28" s="175" t="str">
        <f>IF('（基準年度）計算書 '!G36="","",'（基準年度）計算書 '!G36)</f>
        <v/>
      </c>
      <c r="J28" s="176" t="str">
        <f>IF(I28="","",'（目標年度）計算書'!I36)</f>
        <v/>
      </c>
      <c r="K28" s="53"/>
      <c r="L28" s="56"/>
    </row>
    <row r="29" spans="2:12" ht="19" customHeight="1">
      <c r="B29" s="325"/>
      <c r="C29" s="303"/>
      <c r="D29" s="290" t="s">
        <v>139</v>
      </c>
      <c r="E29" s="290"/>
      <c r="F29" s="290"/>
      <c r="G29" s="189" t="s">
        <v>99</v>
      </c>
      <c r="H29" s="190"/>
      <c r="I29" s="175" t="str">
        <f>IF('（基準年度）計算書 '!G37="","",'（基準年度）計算書 '!G37)</f>
        <v/>
      </c>
      <c r="J29" s="176" t="str">
        <f>IF(I29="","",'（目標年度）計算書'!I37)</f>
        <v/>
      </c>
      <c r="K29" s="53"/>
      <c r="L29" s="56"/>
    </row>
    <row r="30" spans="2:12" ht="19" customHeight="1">
      <c r="B30" s="325"/>
      <c r="C30" s="303"/>
      <c r="D30" s="290"/>
      <c r="E30" s="290"/>
      <c r="F30" s="290"/>
      <c r="G30" s="189" t="s">
        <v>99</v>
      </c>
      <c r="H30" s="190"/>
      <c r="I30" s="175" t="str">
        <f>IF('（基準年度）計算書 '!G38="","",'（基準年度）計算書 '!G38)</f>
        <v/>
      </c>
      <c r="J30" s="176" t="str">
        <f>IF(I30="","",'（目標年度）計算書'!I38)</f>
        <v/>
      </c>
      <c r="K30" s="53"/>
      <c r="L30" s="56"/>
    </row>
    <row r="31" spans="2:12" ht="19" customHeight="1">
      <c r="B31" s="325"/>
      <c r="C31" s="314" t="s">
        <v>154</v>
      </c>
      <c r="D31" s="303" t="s">
        <v>206</v>
      </c>
      <c r="E31" s="335" t="s">
        <v>88</v>
      </c>
      <c r="F31" s="336"/>
      <c r="G31" s="311"/>
      <c r="H31" s="160" t="s">
        <v>56</v>
      </c>
      <c r="I31" s="175" t="str">
        <f>IF('（基準年度）計算書 '!G40="","",'（基準年度）計算書 '!G40)</f>
        <v/>
      </c>
      <c r="J31" s="176" t="str">
        <f>IF(I31="","",'（目標年度）計算書'!I40)</f>
        <v/>
      </c>
      <c r="K31" s="53"/>
      <c r="L31" s="56"/>
    </row>
    <row r="32" spans="2:12" ht="19" customHeight="1">
      <c r="B32" s="325"/>
      <c r="C32" s="333"/>
      <c r="D32" s="303"/>
      <c r="E32" s="62"/>
      <c r="F32" s="317" t="s">
        <v>153</v>
      </c>
      <c r="G32" s="308"/>
      <c r="H32" s="160" t="s">
        <v>56</v>
      </c>
      <c r="I32" s="175" t="str">
        <f>IF('（基準年度）計算書 '!G41="","",'（基準年度）計算書 '!G41)</f>
        <v/>
      </c>
      <c r="J32" s="176" t="str">
        <f>IF(I32="","",'（目標年度）計算書'!I41)</f>
        <v/>
      </c>
      <c r="K32" s="53"/>
      <c r="L32" s="56"/>
    </row>
    <row r="33" spans="2:12" ht="19" customHeight="1">
      <c r="B33" s="325"/>
      <c r="C33" s="333"/>
      <c r="D33" s="303"/>
      <c r="E33" s="309" t="s">
        <v>87</v>
      </c>
      <c r="F33" s="310"/>
      <c r="G33" s="311"/>
      <c r="H33" s="160" t="s">
        <v>56</v>
      </c>
      <c r="I33" s="175" t="str">
        <f>IF('（基準年度）計算書 '!G42="","",'（基準年度）計算書 '!G42)</f>
        <v/>
      </c>
      <c r="J33" s="176" t="str">
        <f>IF(I33="","",'（目標年度）計算書'!I42)</f>
        <v/>
      </c>
      <c r="K33" s="53"/>
      <c r="L33" s="56"/>
    </row>
    <row r="34" spans="2:12" ht="19" customHeight="1">
      <c r="B34" s="325"/>
      <c r="C34" s="333"/>
      <c r="D34" s="303"/>
      <c r="E34" s="62"/>
      <c r="F34" s="317" t="s">
        <v>153</v>
      </c>
      <c r="G34" s="308"/>
      <c r="H34" s="160" t="s">
        <v>56</v>
      </c>
      <c r="I34" s="175" t="str">
        <f>IF('（基準年度）計算書 '!G43="","",'（基準年度）計算書 '!G43)</f>
        <v/>
      </c>
      <c r="J34" s="176" t="str">
        <f>IF(I34="","",'（目標年度）計算書'!I43)</f>
        <v/>
      </c>
      <c r="K34" s="53"/>
      <c r="L34" s="56"/>
    </row>
    <row r="35" spans="2:12" ht="19" customHeight="1">
      <c r="B35" s="325"/>
      <c r="C35" s="333"/>
      <c r="D35" s="303"/>
      <c r="E35" s="309" t="s">
        <v>86</v>
      </c>
      <c r="F35" s="310"/>
      <c r="G35" s="311"/>
      <c r="H35" s="160" t="s">
        <v>56</v>
      </c>
      <c r="I35" s="175" t="str">
        <f>IF('（基準年度）計算書 '!G44="","",'（基準年度）計算書 '!G44)</f>
        <v/>
      </c>
      <c r="J35" s="176" t="str">
        <f>IF(I35="","",'（目標年度）計算書'!I44)</f>
        <v/>
      </c>
      <c r="K35" s="53"/>
      <c r="L35" s="56"/>
    </row>
    <row r="36" spans="2:12" ht="19" customHeight="1">
      <c r="B36" s="325"/>
      <c r="C36" s="333"/>
      <c r="D36" s="303"/>
      <c r="E36" s="62"/>
      <c r="F36" s="317" t="s">
        <v>153</v>
      </c>
      <c r="G36" s="308"/>
      <c r="H36" s="160" t="s">
        <v>56</v>
      </c>
      <c r="I36" s="175" t="str">
        <f>IF('（基準年度）計算書 '!G45="","",'（基準年度）計算書 '!G45)</f>
        <v/>
      </c>
      <c r="J36" s="176" t="str">
        <f>IF(I36="","",'（目標年度）計算書'!I45)</f>
        <v/>
      </c>
      <c r="K36" s="53"/>
      <c r="L36" s="56"/>
    </row>
    <row r="37" spans="2:12" ht="19" customHeight="1">
      <c r="B37" s="325"/>
      <c r="C37" s="333"/>
      <c r="D37" s="303"/>
      <c r="E37" s="309" t="s">
        <v>85</v>
      </c>
      <c r="F37" s="310"/>
      <c r="G37" s="311"/>
      <c r="H37" s="160" t="s">
        <v>56</v>
      </c>
      <c r="I37" s="175" t="str">
        <f>IF('（基準年度）計算書 '!G46="","",'（基準年度）計算書 '!G46)</f>
        <v/>
      </c>
      <c r="J37" s="176" t="str">
        <f>IF(I37="","",'（目標年度）計算書'!I46)</f>
        <v/>
      </c>
      <c r="K37" s="53"/>
      <c r="L37" s="56"/>
    </row>
    <row r="38" spans="2:12" ht="19" customHeight="1">
      <c r="B38" s="325"/>
      <c r="C38" s="333"/>
      <c r="D38" s="303"/>
      <c r="E38" s="62"/>
      <c r="F38" s="317" t="s">
        <v>153</v>
      </c>
      <c r="G38" s="308"/>
      <c r="H38" s="160" t="s">
        <v>56</v>
      </c>
      <c r="I38" s="175" t="str">
        <f>IF('（基準年度）計算書 '!G47="","",'（基準年度）計算書 '!G47)</f>
        <v/>
      </c>
      <c r="J38" s="176" t="str">
        <f>IF(I38="","",'（目標年度）計算書'!I47)</f>
        <v/>
      </c>
      <c r="K38" s="53"/>
      <c r="L38" s="56"/>
    </row>
    <row r="39" spans="2:12" ht="19" customHeight="1">
      <c r="B39" s="325"/>
      <c r="C39" s="333"/>
      <c r="D39" s="303" t="s">
        <v>207</v>
      </c>
      <c r="E39" s="309" t="s">
        <v>164</v>
      </c>
      <c r="F39" s="310"/>
      <c r="G39" s="311"/>
      <c r="H39" s="160" t="s">
        <v>56</v>
      </c>
      <c r="I39" s="175" t="str">
        <f>IF('（基準年度）計算書 '!G48="","",'（基準年度）計算書 '!G48)</f>
        <v/>
      </c>
      <c r="J39" s="176" t="str">
        <f>IF(I39="","",'（目標年度）計算書'!I48)</f>
        <v/>
      </c>
      <c r="K39" s="53"/>
      <c r="L39" s="56"/>
    </row>
    <row r="40" spans="2:12" ht="19" customHeight="1">
      <c r="B40" s="325"/>
      <c r="C40" s="333"/>
      <c r="D40" s="303"/>
      <c r="E40" s="309" t="s">
        <v>165</v>
      </c>
      <c r="F40" s="310"/>
      <c r="G40" s="311"/>
      <c r="H40" s="160" t="s">
        <v>56</v>
      </c>
      <c r="I40" s="175" t="str">
        <f>IF('（基準年度）計算書 '!G49="","",'（基準年度）計算書 '!G49)</f>
        <v/>
      </c>
      <c r="J40" s="176" t="str">
        <f>IF(I40="","",'（目標年度）計算書'!I49)</f>
        <v/>
      </c>
      <c r="K40" s="53"/>
      <c r="L40" s="56"/>
    </row>
    <row r="41" spans="2:12" ht="19" customHeight="1">
      <c r="B41" s="325"/>
      <c r="C41" s="333"/>
      <c r="D41" s="303"/>
      <c r="E41" s="309" t="s">
        <v>166</v>
      </c>
      <c r="F41" s="309"/>
      <c r="G41" s="311"/>
      <c r="H41" s="160" t="s">
        <v>56</v>
      </c>
      <c r="I41" s="175" t="str">
        <f>IF('（基準年度）計算書 '!G50="","",'（基準年度）計算書 '!G50)</f>
        <v/>
      </c>
      <c r="J41" s="176" t="str">
        <f>IF(I41="","",'（目標年度）計算書'!I50)</f>
        <v/>
      </c>
      <c r="K41" s="53"/>
      <c r="L41" s="56"/>
    </row>
    <row r="42" spans="2:12" ht="19" customHeight="1">
      <c r="B42" s="325"/>
      <c r="C42" s="333"/>
      <c r="D42" s="303"/>
      <c r="E42" s="315" t="s">
        <v>139</v>
      </c>
      <c r="F42" s="316"/>
      <c r="G42" s="188" t="s">
        <v>99</v>
      </c>
      <c r="H42" s="160" t="s">
        <v>56</v>
      </c>
      <c r="I42" s="175" t="str">
        <f>IF('（基準年度）計算書 '!G51="","",'（基準年度）計算書 '!G51)</f>
        <v/>
      </c>
      <c r="J42" s="176" t="str">
        <f>IF(I42="","",'（目標年度）計算書'!I51)</f>
        <v/>
      </c>
      <c r="K42" s="53"/>
      <c r="L42" s="56"/>
    </row>
    <row r="43" spans="2:12" ht="19" customHeight="1">
      <c r="B43" s="325"/>
      <c r="C43" s="334"/>
      <c r="D43" s="314"/>
      <c r="E43" s="285"/>
      <c r="F43" s="286"/>
      <c r="G43" s="187" t="s">
        <v>99</v>
      </c>
      <c r="H43" s="160" t="s">
        <v>56</v>
      </c>
      <c r="I43" s="175" t="str">
        <f>IF('（基準年度）計算書 '!G52="","",'（基準年度）計算書 '!G52)</f>
        <v/>
      </c>
      <c r="J43" s="176" t="str">
        <f>IF(I43="","",'（目標年度）計算書'!I52)</f>
        <v/>
      </c>
      <c r="K43" s="53"/>
      <c r="L43" s="56"/>
    </row>
    <row r="44" spans="2:12" ht="19" customHeight="1">
      <c r="B44" s="325"/>
      <c r="C44" s="303" t="s">
        <v>156</v>
      </c>
      <c r="D44" s="306" t="s">
        <v>157</v>
      </c>
      <c r="E44" s="306"/>
      <c r="F44" s="290"/>
      <c r="G44" s="290"/>
      <c r="H44" s="160" t="s">
        <v>57</v>
      </c>
      <c r="I44" s="175">
        <f>IF('（基準年度）計算書 '!G61="","",'（基準年度）計算書 '!G61)</f>
        <v>0</v>
      </c>
      <c r="J44" s="176">
        <f>IF(I44="","",'（目標年度）計算書'!I61)</f>
        <v>0</v>
      </c>
      <c r="K44" s="74"/>
      <c r="L44" s="75"/>
    </row>
    <row r="45" spans="2:12" ht="19" customHeight="1">
      <c r="B45" s="325"/>
      <c r="C45" s="303"/>
      <c r="D45" s="146"/>
      <c r="E45" s="147"/>
      <c r="F45" s="285" t="s">
        <v>153</v>
      </c>
      <c r="G45" s="286"/>
      <c r="H45" s="160" t="s">
        <v>57</v>
      </c>
      <c r="I45" s="175">
        <f>IF('（基準年度）計算書 '!G62="","",'（基準年度）計算書 '!G62)</f>
        <v>0</v>
      </c>
      <c r="J45" s="176">
        <f>IF(I45="","",'（目標年度）計算書'!I62)</f>
        <v>0</v>
      </c>
      <c r="K45" s="74"/>
      <c r="L45" s="75"/>
    </row>
    <row r="46" spans="2:12" ht="19" customHeight="1">
      <c r="B46" s="325"/>
      <c r="C46" s="303"/>
      <c r="D46" s="306" t="s">
        <v>158</v>
      </c>
      <c r="E46" s="306"/>
      <c r="F46" s="290"/>
      <c r="G46" s="290"/>
      <c r="H46" s="160" t="s">
        <v>57</v>
      </c>
      <c r="I46" s="175" t="str">
        <f>IF('（基準年度）計算書 '!G63="","",'（基準年度）計算書 '!G63)</f>
        <v/>
      </c>
      <c r="J46" s="176" t="str">
        <f>IF(I46="","",'（目標年度）計算書'!I63)</f>
        <v/>
      </c>
      <c r="K46" s="74"/>
      <c r="L46" s="75"/>
    </row>
    <row r="47" spans="2:12" ht="19" customHeight="1">
      <c r="B47" s="325"/>
      <c r="C47" s="303"/>
      <c r="D47" s="146"/>
      <c r="E47" s="147"/>
      <c r="F47" s="304" t="s">
        <v>153</v>
      </c>
      <c r="G47" s="305"/>
      <c r="H47" s="160" t="s">
        <v>57</v>
      </c>
      <c r="I47" s="175" t="str">
        <f>IF('（基準年度）計算書 '!G64="","",'（基準年度）計算書 '!G64)</f>
        <v/>
      </c>
      <c r="J47" s="176" t="str">
        <f>IF(I47="","",'（目標年度）計算書'!I64)</f>
        <v/>
      </c>
      <c r="K47" s="74"/>
      <c r="L47" s="75"/>
    </row>
    <row r="48" spans="2:12" ht="19" customHeight="1">
      <c r="B48" s="325"/>
      <c r="C48" s="303"/>
      <c r="D48" s="290" t="s">
        <v>159</v>
      </c>
      <c r="E48" s="290"/>
      <c r="F48" s="307" t="s">
        <v>208</v>
      </c>
      <c r="G48" s="308"/>
      <c r="H48" s="160" t="s">
        <v>57</v>
      </c>
      <c r="I48" s="175" t="str">
        <f>IF('（基準年度）計算書 '!G65="","",'（基準年度）計算書 '!G65)</f>
        <v/>
      </c>
      <c r="J48" s="176" t="str">
        <f>IF(I48="","",'（目標年度）計算書'!I65)</f>
        <v/>
      </c>
      <c r="K48" s="53"/>
      <c r="L48" s="56"/>
    </row>
    <row r="49" spans="2:12" ht="19" customHeight="1">
      <c r="B49" s="325"/>
      <c r="C49" s="303"/>
      <c r="D49" s="290"/>
      <c r="E49" s="290"/>
      <c r="F49" s="148" t="s">
        <v>209</v>
      </c>
      <c r="G49" s="187" t="s">
        <v>99</v>
      </c>
      <c r="H49" s="160" t="s">
        <v>160</v>
      </c>
      <c r="I49" s="175" t="str">
        <f>IF('（基準年度）計算書 '!G66="","",'（基準年度）計算書 '!G66)</f>
        <v/>
      </c>
      <c r="J49" s="176" t="str">
        <f>IF(I49="","",'（目標年度）計算書'!I66)</f>
        <v/>
      </c>
      <c r="K49" s="53"/>
      <c r="L49" s="56"/>
    </row>
    <row r="50" spans="2:12" ht="19" customHeight="1">
      <c r="B50" s="324"/>
      <c r="C50" s="312" t="s">
        <v>82</v>
      </c>
      <c r="D50" s="313"/>
      <c r="E50" s="313"/>
      <c r="F50" s="302"/>
      <c r="G50" s="302"/>
      <c r="H50" s="43" t="s">
        <v>80</v>
      </c>
      <c r="I50" s="49"/>
      <c r="J50" s="177" t="str">
        <f>IF('（基準年度）計算書 '!I68=0,"",'（基準年度）計算書 '!I68)</f>
        <v/>
      </c>
      <c r="K50" s="73"/>
      <c r="L50" s="56"/>
    </row>
    <row r="51" spans="2:12" ht="19" customHeight="1">
      <c r="B51" s="324"/>
      <c r="C51" s="301" t="s">
        <v>83</v>
      </c>
      <c r="D51" s="302"/>
      <c r="E51" s="302"/>
      <c r="F51" s="302"/>
      <c r="G51" s="302"/>
      <c r="H51" s="43" t="s">
        <v>81</v>
      </c>
      <c r="I51" s="49"/>
      <c r="J51" s="177" t="str">
        <f>IF('（基準年度）計算書 '!I70=0,"",'（基準年度）計算書 '!I70)</f>
        <v/>
      </c>
      <c r="K51" s="73"/>
      <c r="L51" s="56"/>
    </row>
    <row r="52" spans="2:12" ht="19" customHeight="1">
      <c r="B52" s="324"/>
      <c r="C52" s="301" t="s">
        <v>84</v>
      </c>
      <c r="D52" s="302"/>
      <c r="E52" s="302"/>
      <c r="F52" s="302"/>
      <c r="G52" s="302"/>
      <c r="H52" s="43" t="s">
        <v>11</v>
      </c>
      <c r="I52" s="49"/>
      <c r="J52" s="177" t="str">
        <f>IF('（基準年度）計算書 '!K68=0,"",'（基準年度）計算書 '!K68)</f>
        <v/>
      </c>
      <c r="K52" s="73"/>
      <c r="L52" s="56"/>
    </row>
    <row r="53" spans="2:12" ht="16.5" customHeight="1">
      <c r="B53" s="299" t="s">
        <v>48</v>
      </c>
      <c r="C53" s="300"/>
      <c r="D53" s="300"/>
      <c r="E53" s="300"/>
      <c r="F53" s="300"/>
      <c r="G53" s="300"/>
      <c r="H53" s="300"/>
      <c r="I53" s="293" t="s">
        <v>59</v>
      </c>
      <c r="J53" s="294"/>
      <c r="K53" s="54"/>
      <c r="L53" s="161" t="s">
        <v>47</v>
      </c>
    </row>
    <row r="54" spans="2:12" ht="16.5" customHeight="1">
      <c r="B54" s="299"/>
      <c r="C54" s="300"/>
      <c r="D54" s="300"/>
      <c r="E54" s="300"/>
      <c r="F54" s="300"/>
      <c r="G54" s="300"/>
      <c r="H54" s="300"/>
      <c r="I54" s="293" t="s">
        <v>60</v>
      </c>
      <c r="J54" s="294"/>
      <c r="K54" s="54"/>
      <c r="L54" s="161" t="s">
        <v>47</v>
      </c>
    </row>
    <row r="55" spans="2:12" ht="16.5" customHeight="1">
      <c r="B55" s="299"/>
      <c r="C55" s="300"/>
      <c r="D55" s="300"/>
      <c r="E55" s="300"/>
      <c r="F55" s="300"/>
      <c r="G55" s="300"/>
      <c r="H55" s="300"/>
      <c r="I55" s="293" t="s">
        <v>61</v>
      </c>
      <c r="J55" s="294"/>
      <c r="K55" s="54"/>
      <c r="L55" s="161" t="s">
        <v>47</v>
      </c>
    </row>
    <row r="56" spans="2:12" ht="16.5" customHeight="1" thickBot="1">
      <c r="B56" s="295" t="s">
        <v>49</v>
      </c>
      <c r="C56" s="296"/>
      <c r="D56" s="296"/>
      <c r="E56" s="296"/>
      <c r="F56" s="296"/>
      <c r="G56" s="296"/>
      <c r="H56" s="296"/>
      <c r="I56" s="297" t="s">
        <v>62</v>
      </c>
      <c r="J56" s="298"/>
      <c r="K56" s="55"/>
      <c r="L56" s="46" t="s">
        <v>11</v>
      </c>
    </row>
    <row r="57" spans="2:12" ht="9.75" customHeight="1">
      <c r="B57" s="39"/>
      <c r="C57" s="39"/>
      <c r="D57" s="39"/>
      <c r="E57" s="39"/>
      <c r="F57" s="39"/>
      <c r="G57" s="39"/>
      <c r="H57" s="39"/>
      <c r="I57" s="39"/>
      <c r="J57" s="40"/>
      <c r="K57" s="40"/>
      <c r="L57" s="40"/>
    </row>
    <row r="58" spans="2:12" ht="12" customHeight="1">
      <c r="B58" s="292"/>
      <c r="C58" s="292"/>
      <c r="D58" s="292"/>
      <c r="E58" s="292"/>
      <c r="F58" s="292"/>
      <c r="G58" s="292"/>
      <c r="H58" s="292"/>
      <c r="I58" s="292"/>
      <c r="J58" s="292"/>
      <c r="K58" s="292"/>
      <c r="L58" s="292"/>
    </row>
    <row r="59" spans="2:12" ht="12" customHeight="1">
      <c r="B59" s="292"/>
      <c r="C59" s="292"/>
      <c r="D59" s="292"/>
      <c r="E59" s="292"/>
      <c r="F59" s="292"/>
      <c r="G59" s="292"/>
      <c r="H59" s="292"/>
      <c r="I59" s="292"/>
      <c r="J59" s="292"/>
      <c r="K59" s="292"/>
      <c r="L59" s="292"/>
    </row>
    <row r="60" spans="2:12" ht="12" customHeight="1">
      <c r="B60" s="292"/>
      <c r="C60" s="292"/>
      <c r="D60" s="292"/>
      <c r="E60" s="292"/>
      <c r="F60" s="292"/>
      <c r="G60" s="292"/>
      <c r="H60" s="292"/>
      <c r="I60" s="292"/>
      <c r="J60" s="292"/>
      <c r="K60" s="292"/>
      <c r="L60" s="292"/>
    </row>
    <row r="61" spans="2:12" ht="12" customHeight="1">
      <c r="B61" s="292"/>
      <c r="C61" s="292"/>
      <c r="D61" s="292"/>
      <c r="E61" s="292"/>
      <c r="F61" s="292"/>
      <c r="G61" s="292"/>
      <c r="H61" s="292"/>
      <c r="I61" s="292"/>
      <c r="J61" s="292"/>
      <c r="K61" s="292"/>
      <c r="L61" s="292"/>
    </row>
    <row r="62" spans="2:12" ht="12" customHeight="1">
      <c r="B62" s="292"/>
      <c r="C62" s="292"/>
      <c r="D62" s="292"/>
      <c r="E62" s="292"/>
      <c r="F62" s="292"/>
      <c r="G62" s="292"/>
      <c r="H62" s="292"/>
      <c r="I62" s="292"/>
      <c r="J62" s="292"/>
      <c r="K62" s="292"/>
      <c r="L62" s="292"/>
    </row>
    <row r="63" spans="2:12" ht="12" customHeight="1">
      <c r="B63" s="292"/>
      <c r="C63" s="292"/>
      <c r="D63" s="292"/>
      <c r="E63" s="292"/>
      <c r="F63" s="292"/>
      <c r="G63" s="292"/>
      <c r="H63" s="292"/>
      <c r="I63" s="292"/>
      <c r="J63" s="292"/>
      <c r="K63" s="292"/>
      <c r="L63" s="292"/>
    </row>
    <row r="64" spans="2:12" ht="12" customHeight="1">
      <c r="B64" s="292"/>
      <c r="C64" s="292"/>
      <c r="D64" s="292"/>
      <c r="E64" s="292"/>
      <c r="F64" s="292"/>
      <c r="G64" s="292"/>
      <c r="H64" s="292"/>
      <c r="I64" s="292"/>
      <c r="J64" s="292"/>
      <c r="K64" s="292"/>
      <c r="L64" s="292"/>
    </row>
    <row r="65" spans="2:12" ht="12" customHeight="1">
      <c r="B65" s="292"/>
      <c r="C65" s="292"/>
      <c r="D65" s="292"/>
      <c r="E65" s="292"/>
      <c r="F65" s="292"/>
      <c r="G65" s="292"/>
      <c r="H65" s="292"/>
      <c r="I65" s="292"/>
      <c r="J65" s="292"/>
      <c r="K65" s="292"/>
      <c r="L65" s="292"/>
    </row>
    <row r="66" spans="2:12" ht="12" customHeight="1">
      <c r="B66" s="292"/>
      <c r="C66" s="292"/>
      <c r="D66" s="292"/>
      <c r="E66" s="292"/>
      <c r="F66" s="292"/>
      <c r="G66" s="292"/>
      <c r="H66" s="292"/>
      <c r="I66" s="292"/>
      <c r="J66" s="292"/>
      <c r="K66" s="292"/>
      <c r="L66" s="292"/>
    </row>
    <row r="67" spans="2:12" ht="12" customHeight="1">
      <c r="B67" s="292"/>
      <c r="C67" s="292"/>
      <c r="D67" s="292"/>
      <c r="E67" s="292"/>
      <c r="F67" s="292"/>
      <c r="G67" s="292"/>
      <c r="H67" s="292"/>
      <c r="I67" s="292"/>
      <c r="J67" s="292"/>
      <c r="K67" s="292"/>
      <c r="L67" s="292"/>
    </row>
    <row r="68" spans="2:12" ht="12" customHeight="1">
      <c r="B68" s="292"/>
      <c r="C68" s="292"/>
      <c r="D68" s="292"/>
      <c r="E68" s="292"/>
      <c r="F68" s="292"/>
      <c r="G68" s="292"/>
      <c r="H68" s="292"/>
      <c r="I68" s="292"/>
      <c r="J68" s="292"/>
      <c r="K68" s="292"/>
      <c r="L68" s="292"/>
    </row>
    <row r="69" spans="2:12" ht="12" customHeight="1">
      <c r="B69" s="292"/>
      <c r="C69" s="292"/>
      <c r="D69" s="292"/>
      <c r="E69" s="292"/>
      <c r="F69" s="292"/>
      <c r="G69" s="292"/>
      <c r="H69" s="292"/>
      <c r="I69" s="292"/>
      <c r="J69" s="292"/>
      <c r="K69" s="292"/>
      <c r="L69" s="292"/>
    </row>
    <row r="70" spans="2:12" ht="12" customHeight="1">
      <c r="B70" s="292"/>
      <c r="C70" s="292"/>
      <c r="D70" s="292"/>
      <c r="E70" s="292"/>
      <c r="F70" s="292"/>
      <c r="G70" s="292"/>
      <c r="H70" s="292"/>
      <c r="I70" s="292"/>
      <c r="J70" s="292"/>
      <c r="K70" s="292"/>
      <c r="L70" s="292"/>
    </row>
    <row r="71" spans="2:12" ht="12" customHeight="1">
      <c r="B71" s="292"/>
      <c r="C71" s="292"/>
      <c r="D71" s="292"/>
      <c r="E71" s="292"/>
      <c r="F71" s="292"/>
      <c r="G71" s="292"/>
      <c r="H71" s="292"/>
      <c r="I71" s="292"/>
      <c r="J71" s="292"/>
      <c r="K71" s="292"/>
      <c r="L71" s="292"/>
    </row>
    <row r="72" spans="2:12" ht="12" customHeight="1">
      <c r="B72" s="292"/>
      <c r="C72" s="292"/>
      <c r="D72" s="292"/>
      <c r="E72" s="292"/>
      <c r="F72" s="292"/>
      <c r="G72" s="292"/>
      <c r="H72" s="292"/>
      <c r="I72" s="292"/>
      <c r="J72" s="292"/>
      <c r="K72" s="292"/>
      <c r="L72" s="292"/>
    </row>
    <row r="73" spans="2:12" ht="12" customHeight="1">
      <c r="B73" s="292"/>
      <c r="C73" s="292"/>
      <c r="D73" s="292"/>
      <c r="E73" s="292"/>
      <c r="F73" s="292"/>
      <c r="G73" s="292"/>
      <c r="H73" s="292"/>
      <c r="I73" s="292"/>
      <c r="J73" s="292"/>
      <c r="K73" s="292"/>
      <c r="L73" s="292"/>
    </row>
    <row r="74" spans="2:12">
      <c r="B74" s="33"/>
    </row>
  </sheetData>
  <mergeCells count="91">
    <mergeCell ref="B71:L71"/>
    <mergeCell ref="B72:L72"/>
    <mergeCell ref="B73:L73"/>
    <mergeCell ref="B65:L65"/>
    <mergeCell ref="B66:L66"/>
    <mergeCell ref="B67:L67"/>
    <mergeCell ref="B68:L68"/>
    <mergeCell ref="B69:L69"/>
    <mergeCell ref="B70:L70"/>
    <mergeCell ref="B64:L64"/>
    <mergeCell ref="I53:J53"/>
    <mergeCell ref="I54:J54"/>
    <mergeCell ref="I55:J55"/>
    <mergeCell ref="B56:H56"/>
    <mergeCell ref="I56:J56"/>
    <mergeCell ref="B58:L58"/>
    <mergeCell ref="B53:H55"/>
    <mergeCell ref="B59:L59"/>
    <mergeCell ref="B60:L60"/>
    <mergeCell ref="B61:L61"/>
    <mergeCell ref="B62:L62"/>
    <mergeCell ref="B63:L63"/>
    <mergeCell ref="D48:E49"/>
    <mergeCell ref="F48:G48"/>
    <mergeCell ref="C50:G50"/>
    <mergeCell ref="C51:G51"/>
    <mergeCell ref="C52:G52"/>
    <mergeCell ref="C44:C49"/>
    <mergeCell ref="D44:G44"/>
    <mergeCell ref="F45:G45"/>
    <mergeCell ref="D46:G46"/>
    <mergeCell ref="F47:G47"/>
    <mergeCell ref="D29:F30"/>
    <mergeCell ref="C31:C43"/>
    <mergeCell ref="D31:D38"/>
    <mergeCell ref="E31:G31"/>
    <mergeCell ref="F32:G32"/>
    <mergeCell ref="E33:G33"/>
    <mergeCell ref="F34:G34"/>
    <mergeCell ref="E35:G35"/>
    <mergeCell ref="F36:G36"/>
    <mergeCell ref="E37:G37"/>
    <mergeCell ref="F38:G38"/>
    <mergeCell ref="D39:D43"/>
    <mergeCell ref="E39:G39"/>
    <mergeCell ref="E40:G40"/>
    <mergeCell ref="E41:G41"/>
    <mergeCell ref="E42:F43"/>
    <mergeCell ref="B10:B52"/>
    <mergeCell ref="C10:G11"/>
    <mergeCell ref="H10:H11"/>
    <mergeCell ref="I10:J10"/>
    <mergeCell ref="D16:G16"/>
    <mergeCell ref="D17:G17"/>
    <mergeCell ref="D18:G18"/>
    <mergeCell ref="D19:G19"/>
    <mergeCell ref="D20:G20"/>
    <mergeCell ref="D22:F23"/>
    <mergeCell ref="C24:C30"/>
    <mergeCell ref="D24:G24"/>
    <mergeCell ref="D25:G25"/>
    <mergeCell ref="D26:G26"/>
    <mergeCell ref="D27:G27"/>
    <mergeCell ref="D28:G28"/>
    <mergeCell ref="K10:L10"/>
    <mergeCell ref="C12:C23"/>
    <mergeCell ref="D12:G12"/>
    <mergeCell ref="D13:G13"/>
    <mergeCell ref="D14:G14"/>
    <mergeCell ref="D15:G15"/>
    <mergeCell ref="D21:G21"/>
    <mergeCell ref="B8:E8"/>
    <mergeCell ref="F8:L8"/>
    <mergeCell ref="B9:E9"/>
    <mergeCell ref="F9:H9"/>
    <mergeCell ref="I9:J9"/>
    <mergeCell ref="K9:L9"/>
    <mergeCell ref="B5:E7"/>
    <mergeCell ref="F5:L5"/>
    <mergeCell ref="O5:S6"/>
    <mergeCell ref="F6:L6"/>
    <mergeCell ref="F7:L7"/>
    <mergeCell ref="O7:T7"/>
    <mergeCell ref="B4:E4"/>
    <mergeCell ref="F4:L4"/>
    <mergeCell ref="O4:T4"/>
    <mergeCell ref="B1:L1"/>
    <mergeCell ref="B2:L2"/>
    <mergeCell ref="B3:E3"/>
    <mergeCell ref="F3:L3"/>
    <mergeCell ref="O3:T3"/>
  </mergeCells>
  <phoneticPr fontId="1"/>
  <printOptions horizontalCentered="1"/>
  <pageMargins left="0.70866141732283472" right="0.70866141732283472" top="0.74803149606299213" bottom="0.74803149606299213" header="0.31496062992125984" footer="0.31496062992125984"/>
  <pageSetup paperSize="9" scale="75" orientation="portrait" r:id="rId1"/>
  <rowBreaks count="1" manualBreakCount="1">
    <brk id="56"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107950</xdr:colOff>
                    <xdr:row>8</xdr:row>
                    <xdr:rowOff>0</xdr:rowOff>
                  </from>
                  <to>
                    <xdr:col>5</xdr:col>
                    <xdr:colOff>412750</xdr:colOff>
                    <xdr:row>8</xdr:row>
                    <xdr:rowOff>228600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8</xdr:col>
                    <xdr:colOff>190500</xdr:colOff>
                    <xdr:row>8</xdr:row>
                    <xdr:rowOff>0</xdr:rowOff>
                  </from>
                  <to>
                    <xdr:col>8</xdr:col>
                    <xdr:colOff>508000</xdr:colOff>
                    <xdr:row>8</xdr:row>
                    <xdr:rowOff>241300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10</xdr:col>
                    <xdr:colOff>114300</xdr:colOff>
                    <xdr:row>8</xdr:row>
                    <xdr:rowOff>0</xdr:rowOff>
                  </from>
                  <to>
                    <xdr:col>10</xdr:col>
                    <xdr:colOff>431800</xdr:colOff>
                    <xdr:row>8</xdr:row>
                    <xdr:rowOff>228600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107950</xdr:colOff>
                    <xdr:row>7</xdr:row>
                    <xdr:rowOff>12700</xdr:rowOff>
                  </from>
                  <to>
                    <xdr:col>5</xdr:col>
                    <xdr:colOff>412750</xdr:colOff>
                    <xdr:row>7</xdr:row>
                    <xdr:rowOff>241300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5</xdr:col>
                    <xdr:colOff>50800</xdr:colOff>
                    <xdr:row>4</xdr:row>
                    <xdr:rowOff>0</xdr:rowOff>
                  </from>
                  <to>
                    <xdr:col>5</xdr:col>
                    <xdr:colOff>355600</xdr:colOff>
                    <xdr:row>5</xdr:row>
                    <xdr:rowOff>12700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5</xdr:col>
                    <xdr:colOff>57150</xdr:colOff>
                    <xdr:row>5</xdr:row>
                    <xdr:rowOff>0</xdr:rowOff>
                  </from>
                  <to>
                    <xdr:col>5</xdr:col>
                    <xdr:colOff>355600</xdr:colOff>
                    <xdr:row>6</xdr:row>
                    <xdr:rowOff>12700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5</xdr:col>
                    <xdr:colOff>57150</xdr:colOff>
                    <xdr:row>6</xdr:row>
                    <xdr:rowOff>0</xdr:rowOff>
                  </from>
                  <to>
                    <xdr:col>5</xdr:col>
                    <xdr:colOff>355600</xdr:colOff>
                    <xdr:row>7</xdr:row>
                    <xdr:rowOff>12700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6</xdr:col>
                    <xdr:colOff>463550</xdr:colOff>
                    <xdr:row>4</xdr:row>
                    <xdr:rowOff>0</xdr:rowOff>
                  </from>
                  <to>
                    <xdr:col>6</xdr:col>
                    <xdr:colOff>698500</xdr:colOff>
                    <xdr:row>5</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7</xdr:col>
                    <xdr:colOff>476250</xdr:colOff>
                    <xdr:row>4</xdr:row>
                    <xdr:rowOff>6350</xdr:rowOff>
                  </from>
                  <to>
                    <xdr:col>8</xdr:col>
                    <xdr:colOff>165100</xdr:colOff>
                    <xdr:row>5</xdr:row>
                    <xdr:rowOff>12700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6</xdr:col>
                    <xdr:colOff>463550</xdr:colOff>
                    <xdr:row>5</xdr:row>
                    <xdr:rowOff>19050</xdr:rowOff>
                  </from>
                  <to>
                    <xdr:col>6</xdr:col>
                    <xdr:colOff>717550</xdr:colOff>
                    <xdr:row>6</xdr:row>
                    <xdr:rowOff>19050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7</xdr:col>
                    <xdr:colOff>482600</xdr:colOff>
                    <xdr:row>5</xdr:row>
                    <xdr:rowOff>12700</xdr:rowOff>
                  </from>
                  <to>
                    <xdr:col>8</xdr:col>
                    <xdr:colOff>114300</xdr:colOff>
                    <xdr:row>6</xdr:row>
                    <xdr:rowOff>12700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9</xdr:col>
                    <xdr:colOff>971550</xdr:colOff>
                    <xdr:row>4</xdr:row>
                    <xdr:rowOff>0</xdr:rowOff>
                  </from>
                  <to>
                    <xdr:col>10</xdr:col>
                    <xdr:colOff>222250</xdr:colOff>
                    <xdr:row>4</xdr:row>
                    <xdr:rowOff>209550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965200</xdr:colOff>
                    <xdr:row>5</xdr:row>
                    <xdr:rowOff>19050</xdr:rowOff>
                  </from>
                  <to>
                    <xdr:col>10</xdr:col>
                    <xdr:colOff>260350</xdr:colOff>
                    <xdr:row>6</xdr:row>
                    <xdr:rowOff>12700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8</xdr:col>
                    <xdr:colOff>177800</xdr:colOff>
                    <xdr:row>7</xdr:row>
                    <xdr:rowOff>19050</xdr:rowOff>
                  </from>
                  <to>
                    <xdr:col>8</xdr:col>
                    <xdr:colOff>508000</xdr:colOff>
                    <xdr:row>7</xdr:row>
                    <xdr:rowOff>241300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3AE96-5A40-4302-908C-A179B1BD56F8}">
  <sheetPr>
    <tabColor rgb="FFFF0000"/>
    <pageSetUpPr fitToPage="1"/>
  </sheetPr>
  <dimension ref="B1:S164"/>
  <sheetViews>
    <sheetView zoomScale="80" zoomScaleNormal="80" zoomScaleSheetLayoutView="80" workbookViewId="0">
      <selection activeCell="F4" sqref="F4:J4"/>
    </sheetView>
  </sheetViews>
  <sheetFormatPr defaultRowHeight="13"/>
  <cols>
    <col min="1" max="1" width="4.08984375" customWidth="1"/>
    <col min="2" max="4" width="4.90625" style="4" customWidth="1"/>
    <col min="5" max="5" width="32.26953125" customWidth="1"/>
    <col min="6" max="6" width="6.6328125" bestFit="1" customWidth="1"/>
    <col min="7" max="11" width="10.6328125" customWidth="1"/>
    <col min="12" max="12" width="7.08984375" style="4" bestFit="1" customWidth="1"/>
  </cols>
  <sheetData>
    <row r="1" spans="2:19">
      <c r="K1" t="s">
        <v>225</v>
      </c>
    </row>
    <row r="2" spans="2:19" ht="20.25" customHeight="1">
      <c r="K2" s="50" t="s">
        <v>13</v>
      </c>
    </row>
    <row r="3" spans="2:19" ht="23.5">
      <c r="B3" s="410" t="s">
        <v>182</v>
      </c>
      <c r="C3" s="410"/>
      <c r="D3" s="410"/>
      <c r="E3" s="410"/>
      <c r="F3" s="410"/>
      <c r="G3" s="410"/>
      <c r="H3" s="410"/>
      <c r="I3" s="410"/>
      <c r="J3" s="410"/>
      <c r="K3" s="410"/>
    </row>
    <row r="4" spans="2:19" ht="24" customHeight="1">
      <c r="B4" s="57"/>
      <c r="C4" s="57"/>
      <c r="D4" s="57"/>
      <c r="E4" s="57" t="s">
        <v>143</v>
      </c>
      <c r="F4" s="411"/>
      <c r="G4" s="411"/>
      <c r="H4" s="411"/>
      <c r="I4" s="411"/>
      <c r="J4" s="411"/>
      <c r="K4" s="57" t="s">
        <v>142</v>
      </c>
      <c r="M4" s="170"/>
      <c r="N4" s="337" t="s">
        <v>214</v>
      </c>
      <c r="O4" s="338"/>
      <c r="P4" s="338"/>
      <c r="Q4" s="338"/>
      <c r="R4" s="338"/>
      <c r="S4" s="338"/>
    </row>
    <row r="5" spans="2:19" ht="15" customHeight="1">
      <c r="B5" s="412" t="s">
        <v>14</v>
      </c>
      <c r="C5" s="413"/>
      <c r="D5" s="413"/>
      <c r="E5" s="413"/>
      <c r="F5" s="413"/>
      <c r="G5" s="413"/>
      <c r="H5" s="413"/>
      <c r="I5" s="413"/>
      <c r="J5" s="413"/>
      <c r="K5" s="414"/>
      <c r="M5" s="171"/>
      <c r="N5" s="337" t="s">
        <v>215</v>
      </c>
      <c r="O5" s="338"/>
      <c r="P5" s="338"/>
      <c r="Q5" s="338"/>
      <c r="R5" s="338"/>
      <c r="S5" s="338"/>
    </row>
    <row r="6" spans="2:19" ht="15" customHeight="1">
      <c r="B6" s="5" t="s">
        <v>15</v>
      </c>
      <c r="C6" s="65"/>
      <c r="D6" s="415" t="s">
        <v>177</v>
      </c>
      <c r="E6" s="415"/>
      <c r="F6" s="415"/>
      <c r="G6" s="415"/>
      <c r="H6" s="415"/>
      <c r="I6" s="415"/>
      <c r="J6" s="415"/>
      <c r="K6" s="416"/>
      <c r="M6" s="172"/>
      <c r="N6" s="339" t="s">
        <v>216</v>
      </c>
      <c r="O6" s="339"/>
      <c r="P6" s="339"/>
      <c r="Q6" s="339"/>
      <c r="R6" s="339"/>
      <c r="S6" s="105"/>
    </row>
    <row r="7" spans="2:19" ht="15" customHeight="1">
      <c r="B7" s="6"/>
      <c r="C7" s="66"/>
      <c r="D7" s="417"/>
      <c r="E7" s="417"/>
      <c r="F7" s="417"/>
      <c r="G7" s="417"/>
      <c r="H7" s="417"/>
      <c r="I7" s="417"/>
      <c r="J7" s="417"/>
      <c r="K7" s="418"/>
      <c r="M7" s="173"/>
      <c r="N7" s="339"/>
      <c r="O7" s="339"/>
      <c r="P7" s="339"/>
      <c r="Q7" s="339"/>
      <c r="R7" s="339"/>
      <c r="S7" s="105"/>
    </row>
    <row r="8" spans="2:19" ht="15" customHeight="1">
      <c r="B8" s="6" t="s">
        <v>16</v>
      </c>
      <c r="C8" s="66"/>
      <c r="D8" s="406" t="s">
        <v>117</v>
      </c>
      <c r="E8" s="406"/>
      <c r="F8" s="406"/>
      <c r="G8" s="406"/>
      <c r="H8" s="406"/>
      <c r="I8" s="406"/>
      <c r="J8" s="406"/>
      <c r="K8" s="407"/>
    </row>
    <row r="9" spans="2:19" ht="15" customHeight="1">
      <c r="B9" s="6"/>
      <c r="C9" s="66"/>
      <c r="D9" s="406"/>
      <c r="E9" s="406"/>
      <c r="F9" s="406"/>
      <c r="G9" s="406"/>
      <c r="H9" s="406"/>
      <c r="I9" s="406"/>
      <c r="J9" s="406"/>
      <c r="K9" s="407"/>
    </row>
    <row r="10" spans="2:19" ht="15" customHeight="1">
      <c r="B10" s="6"/>
      <c r="C10" s="66"/>
      <c r="D10" s="406"/>
      <c r="E10" s="406"/>
      <c r="F10" s="406"/>
      <c r="G10" s="406"/>
      <c r="H10" s="406"/>
      <c r="I10" s="406"/>
      <c r="J10" s="406"/>
      <c r="K10" s="407"/>
    </row>
    <row r="11" spans="2:19" ht="15" customHeight="1">
      <c r="B11" s="6" t="s">
        <v>17</v>
      </c>
      <c r="C11" s="66"/>
      <c r="D11" s="417" t="s">
        <v>205</v>
      </c>
      <c r="E11" s="417"/>
      <c r="F11" s="417"/>
      <c r="G11" s="417"/>
      <c r="H11" s="417"/>
      <c r="I11" s="417"/>
      <c r="J11" s="417"/>
      <c r="K11" s="418"/>
    </row>
    <row r="12" spans="2:19" ht="15" customHeight="1">
      <c r="B12" s="6"/>
      <c r="C12" s="66"/>
      <c r="D12" s="417"/>
      <c r="E12" s="417"/>
      <c r="F12" s="417"/>
      <c r="G12" s="417"/>
      <c r="H12" s="417"/>
      <c r="I12" s="417"/>
      <c r="J12" s="417"/>
      <c r="K12" s="418"/>
    </row>
    <row r="13" spans="2:19" ht="15" customHeight="1">
      <c r="B13" s="6" t="s">
        <v>18</v>
      </c>
      <c r="C13" s="66"/>
      <c r="D13" s="406" t="s">
        <v>226</v>
      </c>
      <c r="E13" s="406"/>
      <c r="F13" s="406"/>
      <c r="G13" s="406"/>
      <c r="H13" s="406"/>
      <c r="I13" s="406"/>
      <c r="J13" s="406"/>
      <c r="K13" s="407"/>
    </row>
    <row r="14" spans="2:19" s="4" customFormat="1" ht="15" customHeight="1">
      <c r="B14" s="6"/>
      <c r="C14" s="66"/>
      <c r="D14" s="406"/>
      <c r="E14" s="406"/>
      <c r="F14" s="406"/>
      <c r="G14" s="406"/>
      <c r="H14" s="406"/>
      <c r="I14" s="406"/>
      <c r="J14" s="406"/>
      <c r="K14" s="407"/>
      <c r="M14"/>
      <c r="N14"/>
      <c r="O14"/>
      <c r="P14"/>
      <c r="Q14"/>
      <c r="R14"/>
      <c r="S14"/>
    </row>
    <row r="15" spans="2:19" s="4" customFormat="1" ht="15" customHeight="1">
      <c r="B15" s="6"/>
      <c r="C15" s="66"/>
      <c r="D15" s="406"/>
      <c r="E15" s="406"/>
      <c r="F15" s="406"/>
      <c r="G15" s="406"/>
      <c r="H15" s="406"/>
      <c r="I15" s="406"/>
      <c r="J15" s="406"/>
      <c r="K15" s="407"/>
      <c r="M15"/>
      <c r="N15"/>
      <c r="O15"/>
      <c r="P15"/>
      <c r="Q15"/>
      <c r="R15"/>
      <c r="S15"/>
    </row>
    <row r="16" spans="2:19" s="4" customFormat="1" ht="15" customHeight="1">
      <c r="B16" s="6" t="s">
        <v>19</v>
      </c>
      <c r="C16" s="66"/>
      <c r="D16" s="408" t="s">
        <v>174</v>
      </c>
      <c r="E16" s="408"/>
      <c r="F16" s="408"/>
      <c r="G16" s="408"/>
      <c r="H16" s="408"/>
      <c r="I16" s="408"/>
      <c r="J16" s="408"/>
      <c r="K16" s="409"/>
      <c r="M16"/>
      <c r="N16"/>
      <c r="O16"/>
      <c r="P16"/>
      <c r="Q16"/>
      <c r="R16"/>
      <c r="S16"/>
    </row>
    <row r="17" spans="2:19" s="4" customFormat="1" ht="15" customHeight="1">
      <c r="B17" s="400" t="s">
        <v>20</v>
      </c>
      <c r="C17" s="400"/>
      <c r="D17" s="400"/>
      <c r="E17" s="400"/>
      <c r="F17" s="400" t="s">
        <v>21</v>
      </c>
      <c r="G17" s="400" t="s">
        <v>22</v>
      </c>
      <c r="H17" s="404" t="s">
        <v>23</v>
      </c>
      <c r="I17" s="401" t="s">
        <v>24</v>
      </c>
      <c r="J17" s="399" t="s">
        <v>25</v>
      </c>
      <c r="K17" s="401" t="s">
        <v>69</v>
      </c>
      <c r="M17"/>
      <c r="N17"/>
      <c r="O17"/>
      <c r="P17"/>
      <c r="Q17"/>
      <c r="R17"/>
      <c r="S17"/>
    </row>
    <row r="18" spans="2:19" s="4" customFormat="1" ht="15" customHeight="1">
      <c r="B18" s="400"/>
      <c r="C18" s="403"/>
      <c r="D18" s="403"/>
      <c r="E18" s="403"/>
      <c r="F18" s="400"/>
      <c r="G18" s="400"/>
      <c r="H18" s="405"/>
      <c r="I18" s="402"/>
      <c r="J18" s="400"/>
      <c r="K18" s="402"/>
      <c r="M18"/>
      <c r="N18"/>
      <c r="O18"/>
      <c r="P18"/>
      <c r="Q18"/>
      <c r="R18"/>
      <c r="S18"/>
    </row>
    <row r="19" spans="2:19" s="4" customFormat="1" ht="15" customHeight="1">
      <c r="B19" s="372" t="s">
        <v>170</v>
      </c>
      <c r="C19" s="355" t="s">
        <v>26</v>
      </c>
      <c r="D19" s="355"/>
      <c r="E19" s="355"/>
      <c r="F19" s="165" t="s">
        <v>179</v>
      </c>
      <c r="G19" s="98"/>
      <c r="H19" s="84">
        <v>38.299999999999997</v>
      </c>
      <c r="I19" s="9">
        <f>G19*H19</f>
        <v>0</v>
      </c>
      <c r="J19" s="85">
        <v>1.9E-2</v>
      </c>
      <c r="K19" s="10">
        <f>I19*J19*44/12</f>
        <v>0</v>
      </c>
      <c r="M19"/>
      <c r="N19"/>
      <c r="O19"/>
      <c r="P19"/>
      <c r="Q19"/>
      <c r="R19"/>
      <c r="S19"/>
    </row>
    <row r="20" spans="2:19" s="4" customFormat="1" ht="15" customHeight="1">
      <c r="B20" s="373"/>
      <c r="C20" s="358" t="s">
        <v>27</v>
      </c>
      <c r="D20" s="358"/>
      <c r="E20" s="358"/>
      <c r="F20" s="165" t="s">
        <v>179</v>
      </c>
      <c r="G20" s="98"/>
      <c r="H20" s="84">
        <v>34.799999999999997</v>
      </c>
      <c r="I20" s="9">
        <f t="shared" ref="I20:I47" si="0">G20*H20</f>
        <v>0</v>
      </c>
      <c r="J20" s="84">
        <v>1.83E-2</v>
      </c>
      <c r="K20" s="10">
        <f t="shared" ref="K20:K27" si="1">I20*J20*44/12</f>
        <v>0</v>
      </c>
      <c r="M20"/>
      <c r="N20"/>
      <c r="O20"/>
      <c r="P20"/>
      <c r="Q20"/>
      <c r="R20"/>
      <c r="S20"/>
    </row>
    <row r="21" spans="2:19" s="4" customFormat="1" ht="15" customHeight="1">
      <c r="B21" s="373"/>
      <c r="C21" s="355" t="s">
        <v>181</v>
      </c>
      <c r="D21" s="355"/>
      <c r="E21" s="355"/>
      <c r="F21" s="165" t="s">
        <v>179</v>
      </c>
      <c r="G21" s="98"/>
      <c r="H21" s="84">
        <v>33.4</v>
      </c>
      <c r="I21" s="9">
        <f t="shared" si="0"/>
        <v>0</v>
      </c>
      <c r="J21" s="84">
        <v>1.8700000000000001E-2</v>
      </c>
      <c r="K21" s="10">
        <f t="shared" si="1"/>
        <v>0</v>
      </c>
      <c r="M21"/>
      <c r="N21"/>
      <c r="O21"/>
      <c r="P21"/>
      <c r="Q21"/>
      <c r="R21"/>
      <c r="S21"/>
    </row>
    <row r="22" spans="2:19" s="4" customFormat="1" ht="15" customHeight="1">
      <c r="B22" s="373"/>
      <c r="C22" s="355" t="s">
        <v>70</v>
      </c>
      <c r="D22" s="355"/>
      <c r="E22" s="355"/>
      <c r="F22" s="165" t="s">
        <v>179</v>
      </c>
      <c r="G22" s="98"/>
      <c r="H22" s="84">
        <v>33.299999999999997</v>
      </c>
      <c r="I22" s="9">
        <f t="shared" si="0"/>
        <v>0</v>
      </c>
      <c r="J22" s="84">
        <v>1.8599999999999998E-2</v>
      </c>
      <c r="K22" s="10">
        <f t="shared" si="1"/>
        <v>0</v>
      </c>
      <c r="M22"/>
      <c r="N22"/>
      <c r="O22"/>
      <c r="P22"/>
      <c r="Q22"/>
      <c r="R22"/>
      <c r="S22"/>
    </row>
    <row r="23" spans="2:19" s="4" customFormat="1" ht="15" customHeight="1">
      <c r="B23" s="373"/>
      <c r="C23" s="355" t="s">
        <v>72</v>
      </c>
      <c r="D23" s="355"/>
      <c r="E23" s="355"/>
      <c r="F23" s="165" t="s">
        <v>179</v>
      </c>
      <c r="G23" s="98"/>
      <c r="H23" s="86">
        <v>36.5</v>
      </c>
      <c r="I23" s="9">
        <f t="shared" si="0"/>
        <v>0</v>
      </c>
      <c r="J23" s="84">
        <v>1.8700000000000001E-2</v>
      </c>
      <c r="K23" s="10">
        <f>I23*J23*44/12</f>
        <v>0</v>
      </c>
      <c r="M23"/>
      <c r="N23"/>
      <c r="O23"/>
      <c r="P23"/>
      <c r="Q23"/>
      <c r="R23"/>
      <c r="S23"/>
    </row>
    <row r="24" spans="2:19" s="4" customFormat="1" ht="15" customHeight="1">
      <c r="B24" s="373"/>
      <c r="C24" s="355" t="s">
        <v>71</v>
      </c>
      <c r="D24" s="355"/>
      <c r="E24" s="355"/>
      <c r="F24" s="165" t="s">
        <v>179</v>
      </c>
      <c r="G24" s="98"/>
      <c r="H24" s="86">
        <v>38</v>
      </c>
      <c r="I24" s="9">
        <f t="shared" si="0"/>
        <v>0</v>
      </c>
      <c r="J24" s="84">
        <v>1.8800000000000001E-2</v>
      </c>
      <c r="K24" s="10">
        <f t="shared" si="1"/>
        <v>0</v>
      </c>
      <c r="M24"/>
      <c r="N24"/>
      <c r="O24"/>
      <c r="P24"/>
      <c r="Q24"/>
      <c r="R24"/>
      <c r="S24"/>
    </row>
    <row r="25" spans="2:19" s="4" customFormat="1" ht="15" customHeight="1">
      <c r="B25" s="373"/>
      <c r="C25" s="355" t="s">
        <v>28</v>
      </c>
      <c r="D25" s="355"/>
      <c r="E25" s="355"/>
      <c r="F25" s="165" t="s">
        <v>179</v>
      </c>
      <c r="G25" s="98"/>
      <c r="H25" s="84">
        <v>38.9</v>
      </c>
      <c r="I25" s="9">
        <f t="shared" si="0"/>
        <v>0</v>
      </c>
      <c r="J25" s="84">
        <v>1.9300000000000001E-2</v>
      </c>
      <c r="K25" s="10">
        <f>I25*J25*44/12</f>
        <v>0</v>
      </c>
      <c r="M25"/>
      <c r="N25"/>
      <c r="O25"/>
      <c r="P25"/>
      <c r="Q25"/>
      <c r="R25"/>
      <c r="S25"/>
    </row>
    <row r="26" spans="2:19" s="4" customFormat="1" ht="15" customHeight="1">
      <c r="B26" s="373"/>
      <c r="C26" s="355" t="s">
        <v>29</v>
      </c>
      <c r="D26" s="355"/>
      <c r="E26" s="355"/>
      <c r="F26" s="165" t="s">
        <v>179</v>
      </c>
      <c r="G26" s="98"/>
      <c r="H26" s="84">
        <v>41.8</v>
      </c>
      <c r="I26" s="9">
        <f t="shared" si="0"/>
        <v>0</v>
      </c>
      <c r="J26" s="84">
        <v>2.0199999999999999E-2</v>
      </c>
      <c r="K26" s="10">
        <f t="shared" si="1"/>
        <v>0</v>
      </c>
      <c r="M26"/>
      <c r="N26"/>
      <c r="O26"/>
      <c r="P26"/>
      <c r="Q26"/>
      <c r="R26"/>
      <c r="S26"/>
    </row>
    <row r="27" spans="2:19" s="4" customFormat="1" ht="15" customHeight="1">
      <c r="B27" s="373"/>
      <c r="C27" s="355" t="s">
        <v>30</v>
      </c>
      <c r="D27" s="355"/>
      <c r="E27" s="355"/>
      <c r="F27" s="165" t="s">
        <v>31</v>
      </c>
      <c r="G27" s="98"/>
      <c r="H27" s="84">
        <v>50.1</v>
      </c>
      <c r="I27" s="9">
        <f t="shared" si="0"/>
        <v>0</v>
      </c>
      <c r="J27" s="84">
        <v>1.6299999999999999E-2</v>
      </c>
      <c r="K27" s="10">
        <f t="shared" si="1"/>
        <v>0</v>
      </c>
      <c r="M27"/>
      <c r="N27"/>
      <c r="O27"/>
      <c r="P27"/>
      <c r="Q27"/>
      <c r="R27"/>
      <c r="S27"/>
    </row>
    <row r="28" spans="2:19" s="4" customFormat="1" ht="15" customHeight="1">
      <c r="B28" s="373"/>
      <c r="C28" s="355" t="s">
        <v>32</v>
      </c>
      <c r="D28" s="355"/>
      <c r="E28" s="355"/>
      <c r="F28" s="165" t="s">
        <v>31</v>
      </c>
      <c r="G28" s="98"/>
      <c r="H28" s="84">
        <v>54.7</v>
      </c>
      <c r="I28" s="9">
        <f t="shared" si="0"/>
        <v>0</v>
      </c>
      <c r="J28" s="84">
        <v>1.3899999999999999E-2</v>
      </c>
      <c r="K28" s="10">
        <f>I28*J28*44/12</f>
        <v>0</v>
      </c>
      <c r="M28"/>
      <c r="N28"/>
      <c r="O28"/>
      <c r="P28"/>
      <c r="Q28"/>
      <c r="R28"/>
      <c r="S28"/>
    </row>
    <row r="29" spans="2:19" s="4" customFormat="1" ht="15" customHeight="1">
      <c r="B29" s="373"/>
      <c r="C29" s="354" t="s">
        <v>73</v>
      </c>
      <c r="D29" s="354"/>
      <c r="E29" s="354"/>
      <c r="F29" s="167" t="s">
        <v>33</v>
      </c>
      <c r="G29" s="98"/>
      <c r="H29" s="88">
        <v>40</v>
      </c>
      <c r="I29" s="11">
        <f>G29*H29</f>
        <v>0</v>
      </c>
      <c r="J29" s="100"/>
      <c r="K29" s="10">
        <f>G29*J29</f>
        <v>0</v>
      </c>
      <c r="M29"/>
      <c r="N29"/>
      <c r="O29"/>
      <c r="P29"/>
      <c r="Q29"/>
      <c r="R29"/>
      <c r="S29"/>
    </row>
    <row r="30" spans="2:19" s="4" customFormat="1" ht="15" customHeight="1">
      <c r="B30" s="373"/>
      <c r="C30" s="354" t="s">
        <v>34</v>
      </c>
      <c r="D30" s="354"/>
      <c r="E30" s="354"/>
      <c r="F30" s="154"/>
      <c r="G30" s="98"/>
      <c r="H30" s="100"/>
      <c r="I30" s="12">
        <f t="shared" si="0"/>
        <v>0</v>
      </c>
      <c r="J30" s="101"/>
      <c r="K30" s="10">
        <f>I30*J30*44/12</f>
        <v>0</v>
      </c>
      <c r="M30"/>
      <c r="N30"/>
      <c r="O30"/>
      <c r="P30"/>
      <c r="Q30"/>
      <c r="R30"/>
      <c r="S30"/>
    </row>
    <row r="31" spans="2:19" s="4" customFormat="1" ht="15" customHeight="1">
      <c r="B31" s="374"/>
      <c r="C31" s="357" t="s">
        <v>170</v>
      </c>
      <c r="D31" s="357"/>
      <c r="E31" s="357"/>
      <c r="F31" s="357"/>
      <c r="G31" s="356" t="s">
        <v>171</v>
      </c>
      <c r="H31" s="356"/>
      <c r="I31" s="71">
        <f>SUM(I19:I30)</f>
        <v>0</v>
      </c>
      <c r="J31" s="14" t="s">
        <v>38</v>
      </c>
      <c r="K31" s="17">
        <f>SUM(K19:K30)</f>
        <v>0</v>
      </c>
      <c r="M31"/>
      <c r="N31"/>
      <c r="O31"/>
      <c r="P31"/>
      <c r="Q31"/>
      <c r="R31"/>
      <c r="S31"/>
    </row>
    <row r="32" spans="2:19" s="4" customFormat="1" ht="15" customHeight="1">
      <c r="B32" s="372" t="s">
        <v>152</v>
      </c>
      <c r="C32" s="354" t="s">
        <v>147</v>
      </c>
      <c r="D32" s="354"/>
      <c r="E32" s="354"/>
      <c r="F32" s="156" t="s">
        <v>55</v>
      </c>
      <c r="G32" s="98"/>
      <c r="H32" s="89">
        <v>13.6</v>
      </c>
      <c r="I32" s="12">
        <f t="shared" si="0"/>
        <v>0</v>
      </c>
      <c r="J32" s="162" t="s">
        <v>162</v>
      </c>
      <c r="K32" s="16" t="s">
        <v>162</v>
      </c>
      <c r="M32"/>
      <c r="N32"/>
      <c r="O32"/>
      <c r="P32"/>
      <c r="Q32"/>
      <c r="R32"/>
      <c r="S32"/>
    </row>
    <row r="33" spans="2:19" s="4" customFormat="1" ht="15" customHeight="1">
      <c r="B33" s="373"/>
      <c r="C33" s="354" t="s">
        <v>148</v>
      </c>
      <c r="D33" s="354"/>
      <c r="E33" s="354"/>
      <c r="F33" s="143" t="s">
        <v>55</v>
      </c>
      <c r="G33" s="98"/>
      <c r="H33" s="89">
        <v>13.2</v>
      </c>
      <c r="I33" s="12">
        <f t="shared" si="0"/>
        <v>0</v>
      </c>
      <c r="J33" s="162" t="s">
        <v>162</v>
      </c>
      <c r="K33" s="16" t="s">
        <v>162</v>
      </c>
      <c r="M33"/>
      <c r="N33"/>
      <c r="O33"/>
      <c r="P33"/>
      <c r="Q33"/>
      <c r="R33"/>
      <c r="S33"/>
    </row>
    <row r="34" spans="2:19" ht="15" customHeight="1">
      <c r="B34" s="373"/>
      <c r="C34" s="354" t="s">
        <v>149</v>
      </c>
      <c r="D34" s="354"/>
      <c r="E34" s="354"/>
      <c r="F34" s="143" t="s">
        <v>167</v>
      </c>
      <c r="G34" s="98"/>
      <c r="H34" s="89">
        <v>35.6</v>
      </c>
      <c r="I34" s="12">
        <f t="shared" si="0"/>
        <v>0</v>
      </c>
      <c r="J34" s="162" t="s">
        <v>162</v>
      </c>
      <c r="K34" s="16" t="s">
        <v>162</v>
      </c>
    </row>
    <row r="35" spans="2:19" ht="15" customHeight="1">
      <c r="B35" s="373"/>
      <c r="C35" s="354" t="s">
        <v>150</v>
      </c>
      <c r="D35" s="354"/>
      <c r="E35" s="354"/>
      <c r="F35" s="143" t="s">
        <v>168</v>
      </c>
      <c r="G35" s="98"/>
      <c r="H35" s="91">
        <v>18</v>
      </c>
      <c r="I35" s="12">
        <f t="shared" si="0"/>
        <v>0</v>
      </c>
      <c r="J35" s="89">
        <v>1.6199999999999999E-2</v>
      </c>
      <c r="K35" s="10">
        <f>I35*J35*44/12</f>
        <v>0</v>
      </c>
    </row>
    <row r="36" spans="2:19" ht="15" customHeight="1">
      <c r="B36" s="373"/>
      <c r="C36" s="354" t="s">
        <v>151</v>
      </c>
      <c r="D36" s="354"/>
      <c r="E36" s="354"/>
      <c r="F36" s="143" t="s">
        <v>168</v>
      </c>
      <c r="G36" s="98"/>
      <c r="H36" s="89">
        <v>26.9</v>
      </c>
      <c r="I36" s="12">
        <f t="shared" si="0"/>
        <v>0</v>
      </c>
      <c r="J36" s="89">
        <v>1.66E-2</v>
      </c>
      <c r="K36" s="10">
        <f>I36*J36*44/12</f>
        <v>0</v>
      </c>
      <c r="M36" s="72"/>
    </row>
    <row r="37" spans="2:19" ht="15" customHeight="1">
      <c r="B37" s="373"/>
      <c r="C37" s="354" t="s">
        <v>163</v>
      </c>
      <c r="D37" s="354"/>
      <c r="E37" s="354"/>
      <c r="F37" s="99"/>
      <c r="G37" s="98"/>
      <c r="H37" s="101"/>
      <c r="I37" s="12">
        <f t="shared" si="0"/>
        <v>0</v>
      </c>
      <c r="J37" s="101"/>
      <c r="K37" s="10">
        <f t="shared" ref="K37:K38" si="2">I37*J37*44/12</f>
        <v>0</v>
      </c>
    </row>
    <row r="38" spans="2:19" ht="15" customHeight="1">
      <c r="B38" s="373"/>
      <c r="C38" s="354" t="s">
        <v>163</v>
      </c>
      <c r="D38" s="354"/>
      <c r="E38" s="354"/>
      <c r="F38" s="154"/>
      <c r="G38" s="98"/>
      <c r="H38" s="101"/>
      <c r="I38" s="12">
        <f t="shared" si="0"/>
        <v>0</v>
      </c>
      <c r="J38" s="101"/>
      <c r="K38" s="10">
        <f t="shared" si="2"/>
        <v>0</v>
      </c>
    </row>
    <row r="39" spans="2:19" ht="15" customHeight="1">
      <c r="B39" s="374"/>
      <c r="C39" s="357" t="s">
        <v>173</v>
      </c>
      <c r="D39" s="357"/>
      <c r="E39" s="357"/>
      <c r="F39" s="357"/>
      <c r="G39" s="356" t="s">
        <v>171</v>
      </c>
      <c r="H39" s="356"/>
      <c r="I39" s="71">
        <f>SUM(I32:I38)</f>
        <v>0</v>
      </c>
      <c r="J39" s="14" t="s">
        <v>38</v>
      </c>
      <c r="K39" s="17">
        <f>SUM(K32:K38)</f>
        <v>0</v>
      </c>
    </row>
    <row r="40" spans="2:19" ht="15" customHeight="1">
      <c r="B40" s="372" t="s">
        <v>154</v>
      </c>
      <c r="C40" s="375" t="s">
        <v>212</v>
      </c>
      <c r="D40" s="369" t="s">
        <v>35</v>
      </c>
      <c r="E40" s="370"/>
      <c r="F40" s="155" t="s">
        <v>36</v>
      </c>
      <c r="G40" s="98"/>
      <c r="H40" s="84">
        <v>1.17</v>
      </c>
      <c r="I40" s="9">
        <f t="shared" si="0"/>
        <v>0</v>
      </c>
      <c r="J40" s="92">
        <v>6.54E-2</v>
      </c>
      <c r="K40" s="10">
        <f>G40*J40</f>
        <v>0</v>
      </c>
    </row>
    <row r="41" spans="2:19" ht="15" customHeight="1">
      <c r="B41" s="373"/>
      <c r="C41" s="376"/>
      <c r="D41" s="93"/>
      <c r="E41" s="163" t="s">
        <v>153</v>
      </c>
      <c r="F41" s="165" t="s">
        <v>36</v>
      </c>
      <c r="G41" s="98"/>
      <c r="H41" s="84">
        <v>1.17</v>
      </c>
      <c r="I41" s="9">
        <f t="shared" si="0"/>
        <v>0</v>
      </c>
      <c r="J41" s="92">
        <v>6.54E-2</v>
      </c>
      <c r="K41" s="10">
        <f>G41*J41</f>
        <v>0</v>
      </c>
    </row>
    <row r="42" spans="2:19" ht="15" customHeight="1">
      <c r="B42" s="373"/>
      <c r="C42" s="376"/>
      <c r="D42" s="371" t="s">
        <v>37</v>
      </c>
      <c r="E42" s="355"/>
      <c r="F42" s="165" t="s">
        <v>36</v>
      </c>
      <c r="G42" s="98"/>
      <c r="H42" s="84">
        <v>1.19</v>
      </c>
      <c r="I42" s="9">
        <f t="shared" si="0"/>
        <v>0</v>
      </c>
      <c r="J42" s="101"/>
      <c r="K42" s="10">
        <f>G42*J42</f>
        <v>0</v>
      </c>
    </row>
    <row r="43" spans="2:19" ht="15" customHeight="1">
      <c r="B43" s="373"/>
      <c r="C43" s="376"/>
      <c r="D43" s="93"/>
      <c r="E43" s="163" t="s">
        <v>153</v>
      </c>
      <c r="F43" s="165" t="s">
        <v>36</v>
      </c>
      <c r="G43" s="98"/>
      <c r="H43" s="84">
        <v>1.19</v>
      </c>
      <c r="I43" s="9">
        <f t="shared" si="0"/>
        <v>0</v>
      </c>
      <c r="J43" s="101"/>
      <c r="K43" s="10">
        <f t="shared" ref="K43:K46" si="3">G43*J43</f>
        <v>0</v>
      </c>
    </row>
    <row r="44" spans="2:19" ht="15" customHeight="1">
      <c r="B44" s="373"/>
      <c r="C44" s="376"/>
      <c r="D44" s="371" t="s">
        <v>74</v>
      </c>
      <c r="E44" s="355"/>
      <c r="F44" s="165" t="s">
        <v>36</v>
      </c>
      <c r="G44" s="102"/>
      <c r="H44" s="84">
        <v>1.19</v>
      </c>
      <c r="I44" s="9">
        <f t="shared" si="0"/>
        <v>0</v>
      </c>
      <c r="J44" s="101"/>
      <c r="K44" s="10">
        <f t="shared" si="3"/>
        <v>0</v>
      </c>
    </row>
    <row r="45" spans="2:19" ht="15" customHeight="1">
      <c r="B45" s="373"/>
      <c r="C45" s="376"/>
      <c r="D45" s="93"/>
      <c r="E45" s="163" t="s">
        <v>153</v>
      </c>
      <c r="F45" s="165" t="s">
        <v>36</v>
      </c>
      <c r="G45" s="102"/>
      <c r="H45" s="84">
        <v>1.19</v>
      </c>
      <c r="I45" s="9">
        <f t="shared" si="0"/>
        <v>0</v>
      </c>
      <c r="J45" s="101"/>
      <c r="K45" s="10">
        <f t="shared" si="3"/>
        <v>0</v>
      </c>
    </row>
    <row r="46" spans="2:19" ht="15" customHeight="1">
      <c r="B46" s="373"/>
      <c r="C46" s="376"/>
      <c r="D46" s="371" t="s">
        <v>75</v>
      </c>
      <c r="E46" s="355"/>
      <c r="F46" s="165" t="s">
        <v>36</v>
      </c>
      <c r="G46" s="98"/>
      <c r="H46" s="84">
        <v>1.19</v>
      </c>
      <c r="I46" s="9">
        <f t="shared" si="0"/>
        <v>0</v>
      </c>
      <c r="J46" s="101"/>
      <c r="K46" s="10">
        <f t="shared" si="3"/>
        <v>0</v>
      </c>
    </row>
    <row r="47" spans="2:19" ht="15" customHeight="1">
      <c r="B47" s="373"/>
      <c r="C47" s="376"/>
      <c r="D47" s="93"/>
      <c r="E47" s="163" t="s">
        <v>153</v>
      </c>
      <c r="F47" s="165" t="s">
        <v>36</v>
      </c>
      <c r="G47" s="98"/>
      <c r="H47" s="84">
        <v>1.19</v>
      </c>
      <c r="I47" s="9">
        <f t="shared" si="0"/>
        <v>0</v>
      </c>
      <c r="J47" s="101"/>
      <c r="K47" s="10">
        <f>G47*J47</f>
        <v>0</v>
      </c>
    </row>
    <row r="48" spans="2:19" ht="15" customHeight="1">
      <c r="B48" s="373"/>
      <c r="C48" s="376" t="s">
        <v>213</v>
      </c>
      <c r="D48" s="355" t="s">
        <v>164</v>
      </c>
      <c r="E48" s="355"/>
      <c r="F48" s="163" t="s">
        <v>36</v>
      </c>
      <c r="G48" s="98"/>
      <c r="H48" s="162" t="s">
        <v>162</v>
      </c>
      <c r="I48" s="9">
        <f>G48</f>
        <v>0</v>
      </c>
      <c r="J48" s="162" t="s">
        <v>162</v>
      </c>
      <c r="K48" s="16" t="s">
        <v>162</v>
      </c>
    </row>
    <row r="49" spans="2:19" ht="15" customHeight="1">
      <c r="B49" s="373"/>
      <c r="C49" s="376"/>
      <c r="D49" s="355" t="s">
        <v>165</v>
      </c>
      <c r="E49" s="355"/>
      <c r="F49" s="163" t="s">
        <v>36</v>
      </c>
      <c r="G49" s="98"/>
      <c r="H49" s="162" t="s">
        <v>162</v>
      </c>
      <c r="I49" s="9">
        <f t="shared" ref="I49:I52" si="4">G49</f>
        <v>0</v>
      </c>
      <c r="J49" s="162" t="s">
        <v>162</v>
      </c>
      <c r="K49" s="16" t="s">
        <v>162</v>
      </c>
    </row>
    <row r="50" spans="2:19" ht="15" customHeight="1">
      <c r="B50" s="373"/>
      <c r="C50" s="376"/>
      <c r="D50" s="355" t="s">
        <v>166</v>
      </c>
      <c r="E50" s="355"/>
      <c r="F50" s="163" t="s">
        <v>36</v>
      </c>
      <c r="G50" s="98"/>
      <c r="H50" s="162" t="s">
        <v>162</v>
      </c>
      <c r="I50" s="9">
        <f t="shared" si="4"/>
        <v>0</v>
      </c>
      <c r="J50" s="162" t="s">
        <v>162</v>
      </c>
      <c r="K50" s="16" t="s">
        <v>162</v>
      </c>
    </row>
    <row r="51" spans="2:19" ht="15" customHeight="1">
      <c r="B51" s="373"/>
      <c r="C51" s="376"/>
      <c r="D51" s="354" t="s">
        <v>163</v>
      </c>
      <c r="E51" s="354"/>
      <c r="F51" s="163" t="s">
        <v>36</v>
      </c>
      <c r="G51" s="98"/>
      <c r="H51" s="162" t="s">
        <v>162</v>
      </c>
      <c r="I51" s="9">
        <f t="shared" si="4"/>
        <v>0</v>
      </c>
      <c r="J51" s="162" t="s">
        <v>162</v>
      </c>
      <c r="K51" s="16" t="s">
        <v>162</v>
      </c>
    </row>
    <row r="52" spans="2:19" ht="15" customHeight="1">
      <c r="B52" s="373"/>
      <c r="C52" s="376"/>
      <c r="D52" s="354" t="s">
        <v>163</v>
      </c>
      <c r="E52" s="354"/>
      <c r="F52" s="163" t="s">
        <v>36</v>
      </c>
      <c r="G52" s="98"/>
      <c r="H52" s="162" t="s">
        <v>162</v>
      </c>
      <c r="I52" s="9">
        <f t="shared" si="4"/>
        <v>0</v>
      </c>
      <c r="J52" s="162" t="s">
        <v>162</v>
      </c>
      <c r="K52" s="16" t="s">
        <v>162</v>
      </c>
    </row>
    <row r="53" spans="2:19" ht="15" customHeight="1">
      <c r="B53" s="374"/>
      <c r="C53" s="430"/>
      <c r="D53" s="396" t="s">
        <v>172</v>
      </c>
      <c r="E53" s="397"/>
      <c r="F53" s="398"/>
      <c r="G53" s="356" t="s">
        <v>171</v>
      </c>
      <c r="H53" s="356"/>
      <c r="I53" s="13">
        <f>I40+I42+I44+I46+SUM(I48:I52)</f>
        <v>0</v>
      </c>
      <c r="J53" s="14" t="s">
        <v>38</v>
      </c>
      <c r="K53" s="13">
        <f>K40+K42+K44+K46+SUM(K48:K52)</f>
        <v>0</v>
      </c>
      <c r="N53" s="421" t="s">
        <v>220</v>
      </c>
      <c r="O53" s="421"/>
    </row>
    <row r="54" spans="2:19" ht="15" customHeight="1" thickBot="1">
      <c r="B54" s="395" t="s">
        <v>68</v>
      </c>
      <c r="C54" s="419" t="s">
        <v>218</v>
      </c>
      <c r="D54" s="419"/>
      <c r="E54" s="420"/>
      <c r="F54" s="163" t="s">
        <v>39</v>
      </c>
      <c r="G54" s="103"/>
      <c r="H54" s="84">
        <v>8.64</v>
      </c>
      <c r="I54" s="9">
        <f>G54*H54</f>
        <v>0</v>
      </c>
      <c r="J54" s="97">
        <v>0.41699999999999998</v>
      </c>
      <c r="K54" s="10">
        <f>G54*J54</f>
        <v>0</v>
      </c>
      <c r="N54" s="422" t="s">
        <v>221</v>
      </c>
      <c r="O54" s="422"/>
      <c r="P54" s="422"/>
      <c r="Q54" s="422"/>
      <c r="R54" s="180"/>
    </row>
    <row r="55" spans="2:19" ht="15" customHeight="1">
      <c r="B55" s="395"/>
      <c r="C55" s="152"/>
      <c r="D55" s="168"/>
      <c r="E55" s="166" t="s">
        <v>153</v>
      </c>
      <c r="F55" s="163" t="s">
        <v>39</v>
      </c>
      <c r="G55" s="178">
        <f>G54*R57/100</f>
        <v>0</v>
      </c>
      <c r="H55" s="84">
        <v>8.64</v>
      </c>
      <c r="I55" s="9">
        <f t="shared" ref="I55:I59" si="5">G55*H55</f>
        <v>0</v>
      </c>
      <c r="J55" s="431" t="s">
        <v>162</v>
      </c>
      <c r="K55" s="431" t="s">
        <v>162</v>
      </c>
      <c r="N55" s="423" t="s">
        <v>222</v>
      </c>
      <c r="O55" s="424"/>
      <c r="P55" s="424"/>
      <c r="Q55" s="425"/>
      <c r="R55" s="181">
        <v>19</v>
      </c>
      <c r="S55" s="182" t="s">
        <v>140</v>
      </c>
    </row>
    <row r="56" spans="2:19" ht="15" customHeight="1" thickBot="1">
      <c r="B56" s="395"/>
      <c r="C56" s="419" t="s">
        <v>219</v>
      </c>
      <c r="D56" s="419"/>
      <c r="E56" s="420"/>
      <c r="F56" s="163" t="s">
        <v>39</v>
      </c>
      <c r="G56" s="103"/>
      <c r="H56" s="84">
        <v>8.64</v>
      </c>
      <c r="I56" s="9">
        <f t="shared" si="5"/>
        <v>0</v>
      </c>
      <c r="J56" s="97">
        <v>0</v>
      </c>
      <c r="K56" s="10">
        <f t="shared" ref="K56:K57" si="6">G56*J56</f>
        <v>0</v>
      </c>
      <c r="N56" s="426" t="s">
        <v>223</v>
      </c>
      <c r="O56" s="427"/>
      <c r="P56" s="427"/>
      <c r="Q56" s="427"/>
      <c r="R56" s="183">
        <v>13</v>
      </c>
      <c r="S56" s="184" t="s">
        <v>140</v>
      </c>
    </row>
    <row r="57" spans="2:19" ht="15" customHeight="1" thickTop="1" thickBot="1">
      <c r="B57" s="395"/>
      <c r="C57" s="152"/>
      <c r="D57" s="168"/>
      <c r="E57" s="166" t="s">
        <v>153</v>
      </c>
      <c r="F57" s="163" t="s">
        <v>39</v>
      </c>
      <c r="G57" s="178">
        <f>G56</f>
        <v>0</v>
      </c>
      <c r="H57" s="84">
        <v>8.64</v>
      </c>
      <c r="I57" s="9">
        <f t="shared" si="5"/>
        <v>0</v>
      </c>
      <c r="J57" s="431" t="s">
        <v>162</v>
      </c>
      <c r="K57" s="431" t="s">
        <v>162</v>
      </c>
      <c r="N57" s="428" t="s">
        <v>224</v>
      </c>
      <c r="O57" s="429"/>
      <c r="P57" s="429"/>
      <c r="Q57" s="429"/>
      <c r="R57" s="185">
        <f>R55+R56*(100-R55)/100</f>
        <v>29.53</v>
      </c>
      <c r="S57" s="186" t="s">
        <v>140</v>
      </c>
    </row>
    <row r="58" spans="2:19" ht="15" customHeight="1">
      <c r="B58" s="395"/>
      <c r="C58" s="367" t="s">
        <v>180</v>
      </c>
      <c r="D58" s="367"/>
      <c r="E58" s="368"/>
      <c r="F58" s="163" t="s">
        <v>39</v>
      </c>
      <c r="G58" s="103"/>
      <c r="H58" s="84">
        <v>8.64</v>
      </c>
      <c r="I58" s="9">
        <f t="shared" si="5"/>
        <v>0</v>
      </c>
      <c r="J58" s="100"/>
      <c r="K58" s="10">
        <f>G58*J58</f>
        <v>0</v>
      </c>
    </row>
    <row r="59" spans="2:19" ht="15" customHeight="1">
      <c r="B59" s="395"/>
      <c r="C59" s="149"/>
      <c r="D59" s="151"/>
      <c r="E59" s="150" t="s">
        <v>153</v>
      </c>
      <c r="F59" s="163" t="s">
        <v>39</v>
      </c>
      <c r="G59" s="103"/>
      <c r="H59" s="84">
        <v>8.64</v>
      </c>
      <c r="I59" s="9">
        <f t="shared" si="5"/>
        <v>0</v>
      </c>
      <c r="J59" s="431" t="s">
        <v>162</v>
      </c>
      <c r="K59" s="431" t="s">
        <v>162</v>
      </c>
    </row>
    <row r="60" spans="2:19" ht="15" customHeight="1">
      <c r="B60" s="395"/>
      <c r="C60" s="362" t="s">
        <v>40</v>
      </c>
      <c r="D60" s="363"/>
      <c r="E60" s="363"/>
      <c r="F60" s="163" t="s">
        <v>39</v>
      </c>
      <c r="G60" s="98"/>
      <c r="H60" s="60">
        <v>8.0000000000000002E-3</v>
      </c>
      <c r="I60" s="9">
        <f>G60*H60</f>
        <v>0</v>
      </c>
      <c r="J60" s="61">
        <v>4.0000000000000002E-4</v>
      </c>
      <c r="K60" s="10">
        <f t="shared" ref="K60:K64" si="7">G60*J60</f>
        <v>0</v>
      </c>
    </row>
    <row r="61" spans="2:19" ht="15" customHeight="1">
      <c r="B61" s="395"/>
      <c r="C61" s="364" t="s">
        <v>161</v>
      </c>
      <c r="D61" s="364"/>
      <c r="E61" s="365"/>
      <c r="F61" s="163" t="s">
        <v>39</v>
      </c>
      <c r="G61" s="48">
        <f>G54+G56+G58+G60</f>
        <v>0</v>
      </c>
      <c r="H61" s="63" t="s">
        <v>162</v>
      </c>
      <c r="I61" s="48">
        <f>SUM(I54,I56,I58,I60)</f>
        <v>0</v>
      </c>
      <c r="J61" s="63" t="s">
        <v>162</v>
      </c>
      <c r="K61" s="48">
        <f>SUM(K54,K56,K58,K60)</f>
        <v>0</v>
      </c>
    </row>
    <row r="62" spans="2:19" ht="15" customHeight="1">
      <c r="B62" s="395"/>
      <c r="C62" s="152"/>
      <c r="D62" s="169"/>
      <c r="E62" s="166" t="s">
        <v>153</v>
      </c>
      <c r="F62" s="163" t="s">
        <v>39</v>
      </c>
      <c r="G62" s="48">
        <f>SUM(G55,G57,G59)</f>
        <v>0</v>
      </c>
      <c r="H62" s="63" t="s">
        <v>162</v>
      </c>
      <c r="I62" s="48">
        <f>SUM(I55,I57,I59)</f>
        <v>0</v>
      </c>
      <c r="J62" s="431" t="s">
        <v>162</v>
      </c>
      <c r="K62" s="431" t="s">
        <v>162</v>
      </c>
    </row>
    <row r="63" spans="2:19" ht="15" customHeight="1">
      <c r="B63" s="395"/>
      <c r="C63" s="366" t="s">
        <v>178</v>
      </c>
      <c r="D63" s="367"/>
      <c r="E63" s="368"/>
      <c r="F63" s="163" t="s">
        <v>39</v>
      </c>
      <c r="G63" s="98"/>
      <c r="H63" s="104"/>
      <c r="I63" s="9">
        <f t="shared" ref="I63:I66" si="8">G63*H63</f>
        <v>0</v>
      </c>
      <c r="J63" s="191"/>
      <c r="K63" s="10">
        <f t="shared" si="7"/>
        <v>0</v>
      </c>
    </row>
    <row r="64" spans="2:19" ht="15" customHeight="1">
      <c r="B64" s="395"/>
      <c r="C64" s="153"/>
      <c r="D64" s="151"/>
      <c r="E64" s="94" t="s">
        <v>153</v>
      </c>
      <c r="F64" s="163" t="s">
        <v>39</v>
      </c>
      <c r="G64" s="98"/>
      <c r="H64" s="104"/>
      <c r="I64" s="9">
        <f t="shared" si="8"/>
        <v>0</v>
      </c>
      <c r="J64" s="431" t="s">
        <v>162</v>
      </c>
      <c r="K64" s="431" t="s">
        <v>162</v>
      </c>
    </row>
    <row r="65" spans="2:11" ht="15" customHeight="1">
      <c r="B65" s="395"/>
      <c r="C65" s="361" t="s">
        <v>169</v>
      </c>
      <c r="D65" s="355"/>
      <c r="E65" s="164" t="s">
        <v>210</v>
      </c>
      <c r="F65" s="163" t="s">
        <v>39</v>
      </c>
      <c r="G65" s="98"/>
      <c r="H65" s="95">
        <v>3.6</v>
      </c>
      <c r="I65" s="9">
        <f t="shared" si="8"/>
        <v>0</v>
      </c>
      <c r="J65" s="15" t="s">
        <v>102</v>
      </c>
      <c r="K65" s="16" t="s">
        <v>102</v>
      </c>
    </row>
    <row r="66" spans="2:11" ht="15" customHeight="1">
      <c r="B66" s="395"/>
      <c r="C66" s="361"/>
      <c r="D66" s="355"/>
      <c r="E66" s="179" t="s">
        <v>211</v>
      </c>
      <c r="F66" s="163" t="s">
        <v>39</v>
      </c>
      <c r="G66" s="98"/>
      <c r="H66" s="95">
        <v>3.6</v>
      </c>
      <c r="I66" s="9">
        <f t="shared" si="8"/>
        <v>0</v>
      </c>
      <c r="J66" s="15" t="s">
        <v>102</v>
      </c>
      <c r="K66" s="16" t="s">
        <v>102</v>
      </c>
    </row>
    <row r="67" spans="2:11" ht="15" customHeight="1" thickBot="1">
      <c r="B67" s="395"/>
      <c r="C67" s="359" t="s">
        <v>68</v>
      </c>
      <c r="D67" s="359"/>
      <c r="E67" s="359"/>
      <c r="F67" s="360"/>
      <c r="G67" s="356" t="s">
        <v>103</v>
      </c>
      <c r="H67" s="356"/>
      <c r="I67" s="17">
        <f>I61+I63+I65+I66</f>
        <v>0</v>
      </c>
      <c r="J67" s="18" t="s">
        <v>38</v>
      </c>
      <c r="K67" s="19">
        <f>K61+K63+SUM(K65:K66)</f>
        <v>0</v>
      </c>
    </row>
    <row r="68" spans="2:11" ht="15" customHeight="1">
      <c r="B68" s="387" t="s">
        <v>175</v>
      </c>
      <c r="C68" s="388"/>
      <c r="D68" s="388"/>
      <c r="E68" s="388"/>
      <c r="F68" s="388"/>
      <c r="G68" s="356" t="s">
        <v>41</v>
      </c>
      <c r="H68" s="356"/>
      <c r="I68" s="96">
        <f>SUM(I31,I39,I67,I53)</f>
        <v>0</v>
      </c>
      <c r="J68" s="392" t="s">
        <v>42</v>
      </c>
      <c r="K68" s="377">
        <f>SUM(K31,K39,K67,K53)</f>
        <v>0</v>
      </c>
    </row>
    <row r="69" spans="2:11" ht="15" customHeight="1" thickBot="1">
      <c r="B69" s="389"/>
      <c r="C69" s="390"/>
      <c r="D69" s="390"/>
      <c r="E69" s="390"/>
      <c r="F69" s="390"/>
      <c r="G69" s="380" t="s">
        <v>43</v>
      </c>
      <c r="H69" s="380"/>
      <c r="I69" s="20">
        <v>2.58E-2</v>
      </c>
      <c r="J69" s="393"/>
      <c r="K69" s="378"/>
    </row>
    <row r="70" spans="2:11" ht="15" customHeight="1">
      <c r="B70" s="389"/>
      <c r="C70" s="390"/>
      <c r="D70" s="390"/>
      <c r="E70" s="390"/>
      <c r="F70" s="390"/>
      <c r="G70" s="381" t="s">
        <v>44</v>
      </c>
      <c r="H70" s="382"/>
      <c r="I70" s="385">
        <f>I68*I69</f>
        <v>0</v>
      </c>
      <c r="J70" s="393"/>
      <c r="K70" s="378"/>
    </row>
    <row r="71" spans="2:11" ht="15" customHeight="1" thickBot="1">
      <c r="B71" s="391"/>
      <c r="C71" s="359"/>
      <c r="D71" s="359"/>
      <c r="E71" s="359"/>
      <c r="F71" s="359"/>
      <c r="G71" s="383"/>
      <c r="H71" s="384"/>
      <c r="I71" s="386"/>
      <c r="J71" s="394"/>
      <c r="K71" s="379"/>
    </row>
    <row r="72" spans="2:11" ht="15" customHeight="1">
      <c r="E72" s="21"/>
      <c r="F72" s="22"/>
      <c r="G72" s="22"/>
      <c r="H72" s="22"/>
      <c r="I72" s="22"/>
      <c r="J72" s="22"/>
      <c r="K72" s="22"/>
    </row>
    <row r="73" spans="2:11" ht="15" customHeight="1">
      <c r="B73" s="35"/>
      <c r="C73" s="67"/>
      <c r="D73" s="67"/>
      <c r="E73" s="23" t="s">
        <v>110</v>
      </c>
      <c r="F73" s="24"/>
      <c r="G73" s="24"/>
      <c r="H73" s="24"/>
      <c r="I73" s="24"/>
      <c r="J73" s="24"/>
      <c r="K73" s="25"/>
    </row>
    <row r="74" spans="2:11" ht="7.5" customHeight="1">
      <c r="B74" s="36"/>
      <c r="C74" s="68"/>
      <c r="D74" s="68"/>
      <c r="E74" s="26"/>
      <c r="F74" s="27"/>
      <c r="G74" s="27"/>
      <c r="H74" s="27"/>
      <c r="I74" s="27"/>
      <c r="J74" s="27"/>
      <c r="K74" s="28"/>
    </row>
    <row r="75" spans="2:11" ht="15" customHeight="1">
      <c r="B75" s="37" t="s">
        <v>111</v>
      </c>
      <c r="C75" s="69"/>
      <c r="D75" s="69"/>
      <c r="E75" s="29"/>
      <c r="F75" s="29"/>
      <c r="G75" s="29"/>
      <c r="H75" s="29"/>
      <c r="I75" s="29"/>
      <c r="J75" s="29"/>
      <c r="K75" s="30"/>
    </row>
    <row r="76" spans="2:11" ht="15" customHeight="1">
      <c r="B76" s="37"/>
      <c r="C76" s="69"/>
      <c r="D76" s="69"/>
      <c r="E76" s="31" t="s">
        <v>176</v>
      </c>
      <c r="F76" s="29"/>
      <c r="G76" s="29"/>
      <c r="H76" s="29"/>
      <c r="I76" s="29"/>
      <c r="J76" s="29"/>
      <c r="K76" s="30"/>
    </row>
    <row r="77" spans="2:11" ht="7.5" customHeight="1">
      <c r="B77" s="37"/>
      <c r="C77" s="69"/>
      <c r="D77" s="69"/>
      <c r="E77" s="31"/>
      <c r="F77" s="29"/>
      <c r="G77" s="29"/>
      <c r="H77" s="29"/>
      <c r="I77" s="29"/>
      <c r="J77" s="29"/>
      <c r="K77" s="30"/>
    </row>
    <row r="78" spans="2:11" ht="15" customHeight="1">
      <c r="B78" s="37" t="s">
        <v>112</v>
      </c>
      <c r="C78" s="69"/>
      <c r="D78" s="69"/>
      <c r="E78" s="29"/>
      <c r="F78" s="29"/>
      <c r="G78" s="29"/>
      <c r="H78" s="29"/>
      <c r="I78" s="29"/>
      <c r="J78" s="29"/>
      <c r="K78" s="30"/>
    </row>
    <row r="79" spans="2:11" ht="15" customHeight="1">
      <c r="B79" s="36" t="s">
        <v>45</v>
      </c>
      <c r="C79" s="68"/>
      <c r="D79" s="68"/>
      <c r="E79" s="29"/>
      <c r="F79" s="29"/>
      <c r="G79" s="29"/>
      <c r="H79" s="29"/>
      <c r="I79" s="29"/>
      <c r="J79" s="29"/>
      <c r="K79" s="30"/>
    </row>
    <row r="80" spans="2:11" ht="15" customHeight="1">
      <c r="B80" s="36" t="s">
        <v>113</v>
      </c>
      <c r="C80" s="68"/>
      <c r="D80" s="68"/>
      <c r="E80" s="29"/>
      <c r="F80" s="29"/>
      <c r="G80" s="29"/>
      <c r="H80" s="29"/>
      <c r="I80" s="29"/>
      <c r="J80" s="29"/>
      <c r="K80" s="30"/>
    </row>
    <row r="81" spans="2:11" ht="15" customHeight="1">
      <c r="B81" s="36" t="s">
        <v>115</v>
      </c>
      <c r="C81" s="68"/>
      <c r="D81" s="68"/>
      <c r="E81" s="29"/>
      <c r="F81" s="29"/>
      <c r="G81" s="29"/>
      <c r="H81" s="29"/>
      <c r="I81" s="29"/>
      <c r="J81" s="29"/>
      <c r="K81" s="30"/>
    </row>
    <row r="82" spans="2:11" ht="15" customHeight="1">
      <c r="B82" s="36" t="s">
        <v>114</v>
      </c>
      <c r="C82" s="68"/>
      <c r="D82" s="68"/>
      <c r="E82" s="29"/>
      <c r="F82" s="29"/>
      <c r="G82" s="29"/>
      <c r="H82" s="29"/>
      <c r="I82" s="29"/>
      <c r="J82" s="29"/>
      <c r="K82" s="30"/>
    </row>
    <row r="83" spans="2:11" ht="15" customHeight="1">
      <c r="B83" s="36" t="s">
        <v>116</v>
      </c>
      <c r="C83" s="68"/>
      <c r="D83" s="68"/>
      <c r="E83" s="29"/>
      <c r="F83" s="29"/>
      <c r="G83" s="29"/>
      <c r="H83" s="29"/>
      <c r="I83" s="29"/>
      <c r="J83" s="29"/>
      <c r="K83" s="30"/>
    </row>
    <row r="84" spans="2:11" ht="15" customHeight="1">
      <c r="B84" s="36" t="s">
        <v>109</v>
      </c>
      <c r="C84" s="68"/>
      <c r="D84" s="68"/>
      <c r="E84" s="29"/>
      <c r="F84" s="29"/>
      <c r="G84" s="29"/>
      <c r="H84" s="29"/>
      <c r="I84" s="29"/>
      <c r="J84" s="29"/>
      <c r="K84" s="30"/>
    </row>
    <row r="85" spans="2:11" ht="15" customHeight="1">
      <c r="B85" s="38"/>
      <c r="C85" s="70"/>
      <c r="D85" s="70"/>
      <c r="E85" s="7"/>
      <c r="F85" s="7"/>
      <c r="G85" s="7"/>
      <c r="H85" s="7"/>
      <c r="I85" s="7"/>
      <c r="J85" s="7"/>
      <c r="K85" s="8"/>
    </row>
    <row r="86" spans="2:11" ht="15" customHeight="1"/>
    <row r="87" spans="2:11" ht="15" customHeight="1"/>
    <row r="88" spans="2:11" ht="15" customHeight="1"/>
    <row r="89" spans="2:11" ht="15" customHeight="1"/>
    <row r="90" spans="2:11" ht="15" customHeight="1"/>
    <row r="91" spans="2:11" ht="15" customHeight="1"/>
    <row r="92" spans="2:11" ht="15" customHeight="1"/>
    <row r="93" spans="2:11" ht="15" customHeight="1"/>
    <row r="94" spans="2:11" ht="15" customHeight="1"/>
    <row r="95" spans="2:11" ht="15" customHeight="1"/>
    <row r="96" spans="2: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sheetData>
  <mergeCells count="79">
    <mergeCell ref="C67:F67"/>
    <mergeCell ref="B68:F71"/>
    <mergeCell ref="G68:H68"/>
    <mergeCell ref="J68:J71"/>
    <mergeCell ref="K68:K71"/>
    <mergeCell ref="G69:H69"/>
    <mergeCell ref="G70:H71"/>
    <mergeCell ref="I70:I71"/>
    <mergeCell ref="G67:H67"/>
    <mergeCell ref="G53:H53"/>
    <mergeCell ref="N53:O53"/>
    <mergeCell ref="B54:B67"/>
    <mergeCell ref="C54:E54"/>
    <mergeCell ref="N54:Q54"/>
    <mergeCell ref="N55:Q55"/>
    <mergeCell ref="C56:E56"/>
    <mergeCell ref="N56:Q56"/>
    <mergeCell ref="N57:Q57"/>
    <mergeCell ref="C58:E58"/>
    <mergeCell ref="B40:B53"/>
    <mergeCell ref="C60:E60"/>
    <mergeCell ref="C61:E61"/>
    <mergeCell ref="C63:E63"/>
    <mergeCell ref="C65:D66"/>
    <mergeCell ref="D46:E46"/>
    <mergeCell ref="C48:C53"/>
    <mergeCell ref="D48:E48"/>
    <mergeCell ref="D49:E49"/>
    <mergeCell ref="D50:E50"/>
    <mergeCell ref="D51:E51"/>
    <mergeCell ref="D52:E52"/>
    <mergeCell ref="D53:F53"/>
    <mergeCell ref="C40:C47"/>
    <mergeCell ref="D40:E40"/>
    <mergeCell ref="D42:E42"/>
    <mergeCell ref="D44:E44"/>
    <mergeCell ref="G31:H31"/>
    <mergeCell ref="C36:E36"/>
    <mergeCell ref="C37:E37"/>
    <mergeCell ref="C38:E38"/>
    <mergeCell ref="C39:F39"/>
    <mergeCell ref="G39:H39"/>
    <mergeCell ref="B32:B39"/>
    <mergeCell ref="C32:E32"/>
    <mergeCell ref="C33:E33"/>
    <mergeCell ref="C34:E34"/>
    <mergeCell ref="C35:E35"/>
    <mergeCell ref="B19:B31"/>
    <mergeCell ref="C19:E19"/>
    <mergeCell ref="C20:E20"/>
    <mergeCell ref="C21:E21"/>
    <mergeCell ref="C22:E22"/>
    <mergeCell ref="C23:E23"/>
    <mergeCell ref="C24:E24"/>
    <mergeCell ref="C25:E25"/>
    <mergeCell ref="C26:E26"/>
    <mergeCell ref="C27:E27"/>
    <mergeCell ref="C28:E28"/>
    <mergeCell ref="C29:E29"/>
    <mergeCell ref="C30:E30"/>
    <mergeCell ref="C31:F31"/>
    <mergeCell ref="D16:K16"/>
    <mergeCell ref="B17:E18"/>
    <mergeCell ref="F17:F18"/>
    <mergeCell ref="G17:G18"/>
    <mergeCell ref="H17:H18"/>
    <mergeCell ref="I17:I18"/>
    <mergeCell ref="J17:J18"/>
    <mergeCell ref="K17:K18"/>
    <mergeCell ref="N4:S4"/>
    <mergeCell ref="N5:S5"/>
    <mergeCell ref="N6:R7"/>
    <mergeCell ref="D13:K15"/>
    <mergeCell ref="B3:K3"/>
    <mergeCell ref="F4:J4"/>
    <mergeCell ref="B5:K5"/>
    <mergeCell ref="D6:K7"/>
    <mergeCell ref="D8:K10"/>
    <mergeCell ref="D11:K12"/>
  </mergeCells>
  <phoneticPr fontId="1"/>
  <printOptions horizontalCentered="1"/>
  <pageMargins left="0.23622047244094491" right="0.23622047244094491" top="0.74803149606299213" bottom="0.74803149606299213" header="0.31496062992125984" footer="0.31496062992125984"/>
  <pageSetup paperSize="9" scale="7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計画書</vt:lpstr>
      <vt:lpstr>（目標年度）内訳書</vt:lpstr>
      <vt:lpstr>（目標年度）計算書</vt:lpstr>
      <vt:lpstr>（基準年度）内訳書 </vt:lpstr>
      <vt:lpstr>（基準年度）計算書 </vt:lpstr>
      <vt:lpstr>'（基準年度）計算書 '!Print_Area</vt:lpstr>
      <vt:lpstr>'（基準年度）内訳書 '!Print_Area</vt:lpstr>
      <vt:lpstr>'（目標年度）計算書'!Print_Area</vt:lpstr>
      <vt:lpstr>'（目標年度）内訳書'!Print_Area</vt:lpstr>
      <vt:lpstr>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2025-06-12T10:48:46Z</cp:lastPrinted>
  <dcterms:created xsi:type="dcterms:W3CDTF">2017-08-25T00:21:35Z</dcterms:created>
  <dcterms:modified xsi:type="dcterms:W3CDTF">2025-06-13T01:28:43Z</dcterms:modified>
</cp:coreProperties>
</file>